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LindaV\Desktop\25.11.2021. Domes sēde\"/>
    </mc:Choice>
  </mc:AlternateContent>
  <xr:revisionPtr revIDLastSave="0" documentId="8_{26B26549-954E-4239-B2DB-8133F38B97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ona" sheetId="4" r:id="rId1"/>
    <sheet name="Barkava" sheetId="5" r:id="rId2"/>
    <sheet name="Bērzaune" sheetId="6" r:id="rId3"/>
    <sheet name="Dzelzava" sheetId="7" r:id="rId4"/>
    <sheet name="Kalsnava" sheetId="8" r:id="rId5"/>
    <sheet name="Lazdona" sheetId="9" r:id="rId6"/>
    <sheet name="Liezēre" sheetId="10" r:id="rId7"/>
    <sheet name="Ļaudona" sheetId="12" r:id="rId8"/>
    <sheet name="Mārciena" sheetId="13" r:id="rId9"/>
    <sheet name="Mētriena" sheetId="14" r:id="rId10"/>
    <sheet name="Ošupe" sheetId="15" r:id="rId11"/>
    <sheet name="Prauliena" sheetId="16" r:id="rId12"/>
    <sheet name="Sarkaņi" sheetId="17" r:id="rId13"/>
    <sheet name="Vestiena" sheetId="18" r:id="rId14"/>
  </sheets>
  <definedNames>
    <definedName name="_xlnm.Print_Area" localSheetId="0">Arona!$A$2:$F$44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9" l="1"/>
  <c r="D25" i="6"/>
  <c r="F24" i="6"/>
  <c r="F25" i="6" s="1"/>
  <c r="F27" i="6"/>
  <c r="F89" i="7" l="1"/>
  <c r="F90" i="7"/>
  <c r="D93" i="7"/>
  <c r="F91" i="7"/>
  <c r="F92" i="7"/>
  <c r="F87" i="7"/>
  <c r="F86" i="7"/>
  <c r="D49" i="18" l="1"/>
  <c r="D43" i="18" l="1"/>
  <c r="D35" i="18"/>
  <c r="D32" i="18"/>
  <c r="D25" i="18"/>
  <c r="D22" i="18"/>
  <c r="D19" i="18"/>
  <c r="D16" i="18"/>
  <c r="F9" i="18"/>
  <c r="F10" i="18"/>
  <c r="D6" i="18"/>
  <c r="D42" i="17"/>
  <c r="D39" i="17"/>
  <c r="D26" i="17"/>
  <c r="D23" i="17"/>
  <c r="D20" i="17"/>
  <c r="F19" i="17"/>
  <c r="F20" i="17" s="1"/>
  <c r="D17" i="17"/>
  <c r="D6" i="17"/>
  <c r="D47" i="16"/>
  <c r="D40" i="16"/>
  <c r="D29" i="16"/>
  <c r="D26" i="16"/>
  <c r="D20" i="16"/>
  <c r="D17" i="16"/>
  <c r="D7" i="16"/>
  <c r="D54" i="15"/>
  <c r="D50" i="15"/>
  <c r="D42" i="15"/>
  <c r="D35" i="15"/>
  <c r="D32" i="15"/>
  <c r="D26" i="15"/>
  <c r="D20" i="15"/>
  <c r="D17" i="15" l="1"/>
  <c r="D7" i="15"/>
  <c r="D35" i="14"/>
  <c r="D27" i="14"/>
  <c r="D24" i="14"/>
  <c r="D21" i="14"/>
  <c r="D18" i="14"/>
  <c r="D15" i="14"/>
  <c r="D6" i="14"/>
  <c r="D29" i="13" l="1"/>
  <c r="D23" i="13"/>
  <c r="D20" i="13"/>
  <c r="D17" i="13"/>
  <c r="D14" i="13"/>
  <c r="D6" i="13"/>
  <c r="D70" i="12"/>
  <c r="D51" i="12"/>
  <c r="D45" i="12"/>
  <c r="D58" i="12"/>
  <c r="D34" i="12"/>
  <c r="D31" i="12"/>
  <c r="D27" i="12"/>
  <c r="D23" i="12"/>
  <c r="D18" i="12"/>
  <c r="D7" i="12"/>
  <c r="D66" i="10"/>
  <c r="D54" i="10"/>
  <c r="D48" i="10"/>
  <c r="D30" i="10"/>
  <c r="D43" i="10"/>
  <c r="D33" i="10"/>
  <c r="D27" i="10"/>
  <c r="D24" i="10"/>
  <c r="D21" i="10"/>
  <c r="D16" i="10"/>
  <c r="D7" i="10"/>
  <c r="D34" i="9"/>
  <c r="F27" i="9"/>
  <c r="D27" i="9"/>
  <c r="D24" i="9"/>
  <c r="D14" i="9"/>
  <c r="D6" i="9"/>
  <c r="D59" i="4"/>
  <c r="D53" i="4"/>
  <c r="D44" i="4"/>
  <c r="D41" i="4"/>
  <c r="D37" i="4"/>
  <c r="D30" i="4"/>
  <c r="D27" i="4"/>
  <c r="D24" i="4"/>
  <c r="D21" i="4"/>
  <c r="D18" i="4"/>
  <c r="D7" i="4"/>
  <c r="D54" i="5"/>
  <c r="D50" i="5"/>
  <c r="D46" i="5"/>
  <c r="D34" i="5"/>
  <c r="D31" i="5"/>
  <c r="D28" i="5"/>
  <c r="D25" i="5"/>
  <c r="D21" i="5"/>
  <c r="D16" i="5"/>
  <c r="D6" i="5"/>
  <c r="D55" i="6"/>
  <c r="D48" i="6"/>
  <c r="D41" i="6"/>
  <c r="D29" i="6"/>
  <c r="D22" i="6"/>
  <c r="D19" i="6"/>
  <c r="D16" i="6"/>
  <c r="D7" i="6"/>
  <c r="D71" i="7"/>
  <c r="D67" i="7"/>
  <c r="D49" i="7"/>
  <c r="D42" i="7"/>
  <c r="D37" i="7"/>
  <c r="D31" i="7"/>
  <c r="D28" i="7"/>
  <c r="D25" i="7"/>
  <c r="D22" i="7"/>
  <c r="D19" i="7"/>
  <c r="D7" i="7"/>
  <c r="D53" i="8"/>
  <c r="D46" i="8"/>
  <c r="D39" i="8"/>
  <c r="D27" i="8"/>
  <c r="D24" i="8"/>
  <c r="D21" i="8"/>
  <c r="D6" i="8"/>
  <c r="D16" i="8"/>
  <c r="F64" i="12" l="1"/>
  <c r="D36" i="12"/>
  <c r="D37" i="12" s="1"/>
  <c r="D39" i="9" l="1"/>
  <c r="F53" i="7" l="1"/>
  <c r="F52" i="7"/>
  <c r="F77" i="7" l="1"/>
  <c r="D65" i="5" l="1"/>
  <c r="F23" i="4" l="1"/>
  <c r="F24" i="4" s="1"/>
  <c r="F21" i="18" l="1"/>
  <c r="F22" i="18" s="1"/>
  <c r="F30" i="18"/>
  <c r="F29" i="18"/>
  <c r="F28" i="18"/>
  <c r="F31" i="18"/>
  <c r="F27" i="18"/>
  <c r="F34" i="18"/>
  <c r="F35" i="18" s="1"/>
  <c r="F24" i="18"/>
  <c r="F25" i="18" s="1"/>
  <c r="F48" i="18"/>
  <c r="F47" i="18"/>
  <c r="F49" i="18" s="1"/>
  <c r="F42" i="18"/>
  <c r="F41" i="18"/>
  <c r="F38" i="18"/>
  <c r="F37" i="18"/>
  <c r="F40" i="18"/>
  <c r="F18" i="18"/>
  <c r="F19" i="18" s="1"/>
  <c r="F13" i="18"/>
  <c r="F12" i="18"/>
  <c r="F14" i="18"/>
  <c r="F11" i="18"/>
  <c r="F8" i="18"/>
  <c r="F5" i="18"/>
  <c r="F6" i="18" s="1"/>
  <c r="F43" i="18" l="1"/>
  <c r="F45" i="18" s="1"/>
  <c r="F32" i="18"/>
  <c r="F16" i="18"/>
  <c r="F41" i="17" l="1"/>
  <c r="F42" i="17" s="1"/>
  <c r="F34" i="17"/>
  <c r="F38" i="17"/>
  <c r="F37" i="17"/>
  <c r="F35" i="17"/>
  <c r="F36" i="17"/>
  <c r="F29" i="17"/>
  <c r="F33" i="17"/>
  <c r="F32" i="17"/>
  <c r="F31" i="17"/>
  <c r="F30" i="17"/>
  <c r="F22" i="17"/>
  <c r="F23" i="17" s="1"/>
  <c r="F25" i="17"/>
  <c r="F26" i="17" s="1"/>
  <c r="F9" i="17"/>
  <c r="F15" i="17"/>
  <c r="F13" i="17"/>
  <c r="F14" i="17"/>
  <c r="F10" i="17"/>
  <c r="F12" i="17"/>
  <c r="F11" i="17"/>
  <c r="F8" i="17"/>
  <c r="F5" i="17"/>
  <c r="F6" i="17" s="1"/>
  <c r="F39" i="17" l="1"/>
  <c r="F17" i="17"/>
  <c r="F44" i="17" l="1"/>
  <c r="F19" i="16"/>
  <c r="F20" i="16" s="1"/>
  <c r="F35" i="16"/>
  <c r="F33" i="16"/>
  <c r="F36" i="16"/>
  <c r="F39" i="16"/>
  <c r="F38" i="16"/>
  <c r="F34" i="16"/>
  <c r="F32" i="16"/>
  <c r="F37" i="16"/>
  <c r="F31" i="16"/>
  <c r="F28" i="16"/>
  <c r="F29" i="16" s="1"/>
  <c r="F25" i="16"/>
  <c r="F26" i="16" s="1"/>
  <c r="D23" i="16"/>
  <c r="F22" i="16"/>
  <c r="F23" i="16" s="1"/>
  <c r="F57" i="16"/>
  <c r="D56" i="16"/>
  <c r="F56" i="16" s="1"/>
  <c r="D55" i="16"/>
  <c r="F54" i="16"/>
  <c r="F52" i="16"/>
  <c r="F50" i="16"/>
  <c r="F49" i="16"/>
  <c r="F53" i="16"/>
  <c r="F43" i="16"/>
  <c r="F46" i="16"/>
  <c r="F45" i="16"/>
  <c r="F42" i="16"/>
  <c r="F44" i="16"/>
  <c r="F13" i="16"/>
  <c r="F14" i="16"/>
  <c r="F11" i="16"/>
  <c r="F15" i="16"/>
  <c r="F10" i="16"/>
  <c r="F9" i="16"/>
  <c r="F6" i="16"/>
  <c r="F5" i="16"/>
  <c r="D58" i="16" l="1"/>
  <c r="F47" i="16"/>
  <c r="F40" i="16"/>
  <c r="F17" i="16"/>
  <c r="F7" i="16"/>
  <c r="F55" i="16"/>
  <c r="F58" i="16" s="1"/>
  <c r="F19" i="15" l="1"/>
  <c r="F20" i="15" s="1"/>
  <c r="F25" i="15"/>
  <c r="F26" i="15" s="1"/>
  <c r="F41" i="15"/>
  <c r="F38" i="15"/>
  <c r="F40" i="15"/>
  <c r="F39" i="15"/>
  <c r="F37" i="15"/>
  <c r="F34" i="15"/>
  <c r="F35" i="15" s="1"/>
  <c r="F31" i="15"/>
  <c r="F32" i="15" s="1"/>
  <c r="F52" i="15"/>
  <c r="F54" i="15" s="1"/>
  <c r="F47" i="15"/>
  <c r="F44" i="15"/>
  <c r="F48" i="15"/>
  <c r="F49" i="15"/>
  <c r="F45" i="15"/>
  <c r="D23" i="15"/>
  <c r="F22" i="15"/>
  <c r="F23" i="15" s="1"/>
  <c r="F13" i="15"/>
  <c r="F14" i="15"/>
  <c r="F12" i="15"/>
  <c r="F10" i="15"/>
  <c r="F9" i="15"/>
  <c r="F6" i="15"/>
  <c r="F5" i="15"/>
  <c r="F50" i="15" l="1"/>
  <c r="F42" i="15"/>
  <c r="F17" i="15"/>
  <c r="F7" i="15"/>
  <c r="F17" i="14" l="1"/>
  <c r="F18" i="14" s="1"/>
  <c r="F30" i="14"/>
  <c r="F32" i="14"/>
  <c r="F33" i="14"/>
  <c r="F34" i="14"/>
  <c r="F31" i="14"/>
  <c r="F29" i="14"/>
  <c r="F26" i="14"/>
  <c r="F27" i="14" s="1"/>
  <c r="F20" i="14"/>
  <c r="F21" i="14" s="1"/>
  <c r="F23" i="14"/>
  <c r="F24" i="14" s="1"/>
  <c r="F10" i="14"/>
  <c r="F9" i="14"/>
  <c r="F13" i="14"/>
  <c r="F12" i="14"/>
  <c r="F8" i="14"/>
  <c r="F5" i="14"/>
  <c r="F6" i="14" s="1"/>
  <c r="F35" i="14" l="1"/>
  <c r="F15" i="14"/>
  <c r="F40" i="14" l="1"/>
  <c r="F19" i="13"/>
  <c r="F20" i="13" s="1"/>
  <c r="F16" i="13"/>
  <c r="F17" i="13" s="1"/>
  <c r="F28" i="13"/>
  <c r="F27" i="13"/>
  <c r="F26" i="13"/>
  <c r="F25" i="13"/>
  <c r="F22" i="13"/>
  <c r="F23" i="13" s="1"/>
  <c r="D47" i="13"/>
  <c r="F42" i="13"/>
  <c r="F44" i="13"/>
  <c r="F43" i="13"/>
  <c r="F41" i="13"/>
  <c r="F40" i="13"/>
  <c r="F45" i="13"/>
  <c r="F35" i="13"/>
  <c r="F34" i="13"/>
  <c r="F46" i="13"/>
  <c r="F37" i="13"/>
  <c r="F38" i="13"/>
  <c r="F36" i="13"/>
  <c r="F32" i="13"/>
  <c r="F31" i="13"/>
  <c r="F12" i="13"/>
  <c r="F9" i="13"/>
  <c r="F11" i="13"/>
  <c r="F13" i="13"/>
  <c r="F10" i="13"/>
  <c r="F8" i="13"/>
  <c r="F5" i="13"/>
  <c r="F6" i="13" s="1"/>
  <c r="F14" i="13" l="1"/>
  <c r="F29" i="13"/>
  <c r="F47" i="13"/>
  <c r="F26" i="12"/>
  <c r="F25" i="12"/>
  <c r="F27" i="12" s="1"/>
  <c r="F41" i="12"/>
  <c r="F44" i="12"/>
  <c r="F43" i="12"/>
  <c r="F42" i="12"/>
  <c r="F40" i="12"/>
  <c r="F39" i="12"/>
  <c r="F36" i="12"/>
  <c r="F37" i="12" s="1"/>
  <c r="F33" i="12"/>
  <c r="F34" i="12" s="1"/>
  <c r="F30" i="12"/>
  <c r="F29" i="12"/>
  <c r="F31" i="12" s="1"/>
  <c r="F57" i="12"/>
  <c r="F55" i="12"/>
  <c r="F50" i="12"/>
  <c r="F49" i="12"/>
  <c r="F48" i="12"/>
  <c r="F47" i="12"/>
  <c r="F22" i="12"/>
  <c r="F21" i="12"/>
  <c r="F20" i="12"/>
  <c r="F23" i="12" s="1"/>
  <c r="F63" i="12"/>
  <c r="F65" i="12"/>
  <c r="F69" i="12"/>
  <c r="F68" i="12"/>
  <c r="F66" i="12"/>
  <c r="F61" i="12"/>
  <c r="F60" i="12"/>
  <c r="F11" i="12"/>
  <c r="F10" i="12"/>
  <c r="F14" i="12"/>
  <c r="F13" i="12"/>
  <c r="F15" i="12"/>
  <c r="F9" i="12"/>
  <c r="F6" i="12"/>
  <c r="F5" i="12"/>
  <c r="F7" i="12" s="1"/>
  <c r="F70" i="12" l="1"/>
  <c r="F18" i="12"/>
  <c r="F51" i="12"/>
  <c r="F45" i="12"/>
  <c r="F58" i="12"/>
  <c r="F53" i="12"/>
  <c r="F23" i="10" l="1"/>
  <c r="F24" i="10" s="1"/>
  <c r="F41" i="10"/>
  <c r="F40" i="10"/>
  <c r="F39" i="10"/>
  <c r="F42" i="10"/>
  <c r="F38" i="10"/>
  <c r="D36" i="10"/>
  <c r="F35" i="10"/>
  <c r="F32" i="10"/>
  <c r="F33" i="10" s="1"/>
  <c r="F26" i="10"/>
  <c r="F27" i="10" s="1"/>
  <c r="F20" i="10"/>
  <c r="F18" i="10"/>
  <c r="F53" i="10"/>
  <c r="F51" i="10"/>
  <c r="F50" i="10"/>
  <c r="F47" i="10"/>
  <c r="F46" i="10"/>
  <c r="F45" i="10"/>
  <c r="F61" i="10"/>
  <c r="F64" i="10"/>
  <c r="F65" i="10"/>
  <c r="F63" i="10"/>
  <c r="F62" i="10"/>
  <c r="F59" i="10"/>
  <c r="F60" i="10"/>
  <c r="F58" i="10"/>
  <c r="F57" i="10"/>
  <c r="F56" i="10"/>
  <c r="F29" i="10"/>
  <c r="F30" i="10" s="1"/>
  <c r="F13" i="10"/>
  <c r="F12" i="10"/>
  <c r="F11" i="10"/>
  <c r="F10" i="10"/>
  <c r="F14" i="10"/>
  <c r="F9" i="10"/>
  <c r="F6" i="10"/>
  <c r="F5" i="10"/>
  <c r="F54" i="10" l="1"/>
  <c r="F66" i="10"/>
  <c r="F48" i="10"/>
  <c r="F43" i="10"/>
  <c r="F21" i="10"/>
  <c r="F7" i="10"/>
  <c r="F16" i="10"/>
  <c r="F68" i="10"/>
  <c r="F36" i="10"/>
  <c r="D21" i="9" l="1"/>
  <c r="F20" i="9"/>
  <c r="F21" i="9" s="1"/>
  <c r="F17" i="9"/>
  <c r="F18" i="9" s="1"/>
  <c r="F23" i="9"/>
  <c r="F24" i="9" s="1"/>
  <c r="F38" i="9"/>
  <c r="F36" i="9"/>
  <c r="F37" i="9"/>
  <c r="F31" i="9"/>
  <c r="F33" i="9"/>
  <c r="F32" i="9"/>
  <c r="F30" i="9"/>
  <c r="F34" i="9" s="1"/>
  <c r="F13" i="9"/>
  <c r="F9" i="9"/>
  <c r="F12" i="9"/>
  <c r="F8" i="9"/>
  <c r="F5" i="9"/>
  <c r="F6" i="9" s="1"/>
  <c r="F14" i="9" l="1"/>
  <c r="F39" i="9"/>
  <c r="F28" i="9" l="1"/>
  <c r="F20" i="8"/>
  <c r="F19" i="8"/>
  <c r="F18" i="8"/>
  <c r="F30" i="8"/>
  <c r="F38" i="8"/>
  <c r="F37" i="8"/>
  <c r="F33" i="8"/>
  <c r="F32" i="8"/>
  <c r="F31" i="8"/>
  <c r="F36" i="8"/>
  <c r="F35" i="8"/>
  <c r="F34" i="8"/>
  <c r="F29" i="8"/>
  <c r="F26" i="8"/>
  <c r="F27" i="8" s="1"/>
  <c r="F23" i="8"/>
  <c r="F24" i="8" s="1"/>
  <c r="F52" i="8"/>
  <c r="F51" i="8"/>
  <c r="F50" i="8"/>
  <c r="F48" i="8"/>
  <c r="F43" i="8"/>
  <c r="F45" i="8"/>
  <c r="F44" i="8"/>
  <c r="F42" i="8"/>
  <c r="F41" i="8"/>
  <c r="F14" i="8"/>
  <c r="F13" i="8"/>
  <c r="F10" i="8"/>
  <c r="F11" i="8"/>
  <c r="F12" i="8"/>
  <c r="F9" i="8"/>
  <c r="F8" i="8"/>
  <c r="F5" i="8"/>
  <c r="F6" i="8" s="1"/>
  <c r="F16" i="8" l="1"/>
  <c r="F39" i="8"/>
  <c r="F53" i="8"/>
  <c r="F21" i="8"/>
  <c r="F46" i="8"/>
  <c r="F21" i="7"/>
  <c r="F22" i="7" s="1"/>
  <c r="F24" i="7"/>
  <c r="F25" i="7" s="1"/>
  <c r="F36" i="7"/>
  <c r="F35" i="7"/>
  <c r="F34" i="7"/>
  <c r="F33" i="7"/>
  <c r="F30" i="7"/>
  <c r="F31" i="7" s="1"/>
  <c r="F27" i="7"/>
  <c r="F28" i="7" s="1"/>
  <c r="F70" i="7"/>
  <c r="F69" i="7"/>
  <c r="F66" i="7"/>
  <c r="F65" i="7"/>
  <c r="F58" i="7"/>
  <c r="F55" i="7"/>
  <c r="F63" i="7"/>
  <c r="F62" i="7"/>
  <c r="F59" i="7"/>
  <c r="F64" i="7"/>
  <c r="F61" i="7"/>
  <c r="F60" i="7"/>
  <c r="F51" i="7"/>
  <c r="F57" i="7"/>
  <c r="F56" i="7"/>
  <c r="F54" i="7"/>
  <c r="F48" i="7"/>
  <c r="F47" i="7"/>
  <c r="F44" i="7"/>
  <c r="F46" i="7"/>
  <c r="F40" i="7"/>
  <c r="F41" i="7"/>
  <c r="F39" i="7"/>
  <c r="F76" i="7"/>
  <c r="F78" i="7"/>
  <c r="F84" i="7"/>
  <c r="F83" i="7"/>
  <c r="F81" i="7"/>
  <c r="F85" i="7"/>
  <c r="F82" i="7"/>
  <c r="F79" i="7"/>
  <c r="F74" i="7"/>
  <c r="F73" i="7"/>
  <c r="F12" i="7"/>
  <c r="F14" i="7"/>
  <c r="F13" i="7"/>
  <c r="F11" i="7"/>
  <c r="F15" i="7"/>
  <c r="F16" i="7"/>
  <c r="F10" i="7"/>
  <c r="F17" i="7"/>
  <c r="F9" i="7"/>
  <c r="F6" i="7"/>
  <c r="F5" i="7"/>
  <c r="F71" i="7" l="1"/>
  <c r="F7" i="7"/>
  <c r="F93" i="7"/>
  <c r="F37" i="7"/>
  <c r="F49" i="7"/>
  <c r="F67" i="7"/>
  <c r="F19" i="7"/>
  <c r="F42" i="7"/>
  <c r="F21" i="6"/>
  <c r="F22" i="6" s="1"/>
  <c r="F18" i="6"/>
  <c r="F19" i="6" s="1"/>
  <c r="F38" i="6"/>
  <c r="F33" i="6"/>
  <c r="F34" i="6"/>
  <c r="F39" i="6"/>
  <c r="F40" i="6"/>
  <c r="F37" i="6"/>
  <c r="F36" i="6"/>
  <c r="F35" i="6"/>
  <c r="F32" i="6"/>
  <c r="F31" i="6"/>
  <c r="F28" i="6"/>
  <c r="F29" i="6" s="1"/>
  <c r="F54" i="6"/>
  <c r="F53" i="6"/>
  <c r="F50" i="6"/>
  <c r="F52" i="6"/>
  <c r="F45" i="6"/>
  <c r="F47" i="6"/>
  <c r="F46" i="6"/>
  <c r="F44" i="6"/>
  <c r="F13" i="6"/>
  <c r="F10" i="6"/>
  <c r="F12" i="6"/>
  <c r="F14" i="6"/>
  <c r="F9" i="6"/>
  <c r="F6" i="6"/>
  <c r="F5" i="6"/>
  <c r="F7" i="6" l="1"/>
  <c r="F41" i="6"/>
  <c r="F48" i="6"/>
  <c r="F16" i="6"/>
  <c r="F55" i="6"/>
  <c r="F20" i="5"/>
  <c r="F18" i="5"/>
  <c r="F27" i="5"/>
  <c r="F28" i="5" s="1"/>
  <c r="F24" i="5"/>
  <c r="F23" i="5"/>
  <c r="F45" i="5"/>
  <c r="F42" i="5"/>
  <c r="F44" i="5"/>
  <c r="F40" i="5"/>
  <c r="F41" i="5"/>
  <c r="F37" i="5"/>
  <c r="F38" i="5"/>
  <c r="F43" i="5"/>
  <c r="F39" i="5"/>
  <c r="F36" i="5"/>
  <c r="F33" i="5"/>
  <c r="F34" i="5" s="1"/>
  <c r="F30" i="5"/>
  <c r="F31" i="5" s="1"/>
  <c r="F53" i="5"/>
  <c r="F52" i="5"/>
  <c r="F49" i="5"/>
  <c r="F48" i="5"/>
  <c r="F50" i="5" s="1"/>
  <c r="F60" i="5"/>
  <c r="F64" i="5"/>
  <c r="F63" i="5"/>
  <c r="F61" i="5"/>
  <c r="F59" i="5"/>
  <c r="F57" i="5"/>
  <c r="F56" i="5"/>
  <c r="F14" i="5"/>
  <c r="F13" i="5"/>
  <c r="F12" i="5"/>
  <c r="F10" i="5"/>
  <c r="F15" i="5"/>
  <c r="F9" i="5"/>
  <c r="F5" i="5"/>
  <c r="F6" i="5" s="1"/>
  <c r="F25" i="5" l="1"/>
  <c r="F42" i="6"/>
  <c r="F46" i="5"/>
  <c r="F54" i="5"/>
  <c r="F16" i="5"/>
  <c r="F21" i="5"/>
  <c r="F65" i="5"/>
  <c r="F40" i="4" l="1"/>
  <c r="F39" i="4"/>
  <c r="F41" i="4" s="1"/>
  <c r="F43" i="4"/>
  <c r="F44" i="4" s="1"/>
  <c r="F35" i="4"/>
  <c r="F36" i="4"/>
  <c r="F34" i="4"/>
  <c r="F33" i="4"/>
  <c r="F32" i="4"/>
  <c r="F26" i="4"/>
  <c r="F27" i="4" s="1"/>
  <c r="F29" i="4"/>
  <c r="F30" i="4" s="1"/>
  <c r="F58" i="4"/>
  <c r="F55" i="4"/>
  <c r="F57" i="4"/>
  <c r="F52" i="4"/>
  <c r="F51" i="4"/>
  <c r="F50" i="4"/>
  <c r="F49" i="4"/>
  <c r="F48" i="4"/>
  <c r="F47" i="4"/>
  <c r="F46" i="4"/>
  <c r="F20" i="4"/>
  <c r="F21" i="4" s="1"/>
  <c r="F14" i="4"/>
  <c r="F13" i="4"/>
  <c r="F15" i="4"/>
  <c r="F10" i="4"/>
  <c r="F16" i="4"/>
  <c r="F11" i="4"/>
  <c r="F9" i="4"/>
  <c r="F6" i="4"/>
  <c r="F5" i="4"/>
  <c r="F37" i="4" l="1"/>
  <c r="F7" i="4"/>
  <c r="F18" i="4"/>
  <c r="F53" i="4"/>
  <c r="F59" i="4"/>
</calcChain>
</file>

<file path=xl/sharedStrings.xml><?xml version="1.0" encoding="utf-8"?>
<sst xmlns="http://schemas.openxmlformats.org/spreadsheetml/2006/main" count="2338" uniqueCount="460">
  <si>
    <t>Nr.p.k.</t>
  </si>
  <si>
    <t>Amata vienības nosaukums</t>
  </si>
  <si>
    <t>Profesijas kods</t>
  </si>
  <si>
    <t>Amata vienību skaits</t>
  </si>
  <si>
    <t>1213 23</t>
  </si>
  <si>
    <t>Lietvedis-kasieris</t>
  </si>
  <si>
    <t>3341 04</t>
  </si>
  <si>
    <t>Kapsētas pārzinis</t>
  </si>
  <si>
    <t>5151 20</t>
  </si>
  <si>
    <t>Apkopējs</t>
  </si>
  <si>
    <t>9112 01</t>
  </si>
  <si>
    <t>Sētnieks</t>
  </si>
  <si>
    <t>9613 01</t>
  </si>
  <si>
    <t>Kopā</t>
  </si>
  <si>
    <t>Virtuves vadītājs</t>
  </si>
  <si>
    <t>5151 05</t>
  </si>
  <si>
    <t>Lietvedis</t>
  </si>
  <si>
    <t>Pavārs</t>
  </si>
  <si>
    <t>5120 02</t>
  </si>
  <si>
    <t>Pavāra palīgs</t>
  </si>
  <si>
    <t>9412 01</t>
  </si>
  <si>
    <t>Kopā tehniskie darbinieki</t>
  </si>
  <si>
    <t>Pirmsskolas skolotāja palīgs</t>
  </si>
  <si>
    <t>5312 01</t>
  </si>
  <si>
    <t>1431 01</t>
  </si>
  <si>
    <t>3423 03</t>
  </si>
  <si>
    <t>2654 11</t>
  </si>
  <si>
    <t>2653 10</t>
  </si>
  <si>
    <t xml:space="preserve">Pārvalde </t>
  </si>
  <si>
    <t>Īpašumu uzturēšanas nodaļa</t>
  </si>
  <si>
    <t>Nodaļas vadītājs-mikroautobusa vadītājs</t>
  </si>
  <si>
    <t>Labiekārošanas strādnieks</t>
  </si>
  <si>
    <t>Traktortehnikas vadītājs</t>
  </si>
  <si>
    <t>Autobusa vadītājs</t>
  </si>
  <si>
    <t>8331 01</t>
  </si>
  <si>
    <t>Apkures iekārtu operators</t>
  </si>
  <si>
    <t>8182 13</t>
  </si>
  <si>
    <t>Veselības aprūpe</t>
  </si>
  <si>
    <t>Ārsta palīgs</t>
  </si>
  <si>
    <t>Informācijas vadības speciālists</t>
  </si>
  <si>
    <t>3512 04</t>
  </si>
  <si>
    <t>Dežurants-apkopējs</t>
  </si>
  <si>
    <t>5419 11,
9112 01</t>
  </si>
  <si>
    <t>Pavāra palīgs-apkopējs</t>
  </si>
  <si>
    <t>9412 02;
9112 01</t>
  </si>
  <si>
    <t>Vadītājs</t>
  </si>
  <si>
    <t>Pirmsskolas iestāžu un skolu māsa</t>
  </si>
  <si>
    <t>2221 34</t>
  </si>
  <si>
    <t>Viesienas bibliotēkas vadītājs</t>
  </si>
  <si>
    <t>Kusas bibliotēkas vadītājs</t>
  </si>
  <si>
    <t>Aronas bibliotēkas vadītājs</t>
  </si>
  <si>
    <t>Ansambļa Mārtiņrozes vadītājs</t>
  </si>
  <si>
    <t>2652 18</t>
  </si>
  <si>
    <t>Ansambļa Mežābeles vadītājs</t>
  </si>
  <si>
    <t>Amatierteātra kolektīva Aronieži vadītājs</t>
  </si>
  <si>
    <t>Vidējas paaudzes deju kolektīva Ritsolis vadītājs</t>
  </si>
  <si>
    <t>1431 11</t>
  </si>
  <si>
    <t>Sporta pasākumu organizators</t>
  </si>
  <si>
    <t>Sporta zāles pārzinis</t>
  </si>
  <si>
    <t>5151 06</t>
  </si>
  <si>
    <t xml:space="preserve">Pārvaldes vadītājs (Aronas un Lazdonas pagastos)  </t>
  </si>
  <si>
    <t>Pirmsskolas skolotāja palīgs-pavadonis</t>
  </si>
  <si>
    <t>531201, 531103</t>
  </si>
  <si>
    <t>Remontstrādnieks</t>
  </si>
  <si>
    <t>9313 02</t>
  </si>
  <si>
    <t>2240 01</t>
  </si>
  <si>
    <t>1349 32 9112 01</t>
  </si>
  <si>
    <t>1349 32   9112 01</t>
  </si>
  <si>
    <t xml:space="preserve"> 1349 32  9112 01     8182 04</t>
  </si>
  <si>
    <t>1.</t>
  </si>
  <si>
    <t>IV A</t>
  </si>
  <si>
    <t>18.3.</t>
  </si>
  <si>
    <t>II</t>
  </si>
  <si>
    <t>14.</t>
  </si>
  <si>
    <t>3.</t>
  </si>
  <si>
    <t>III</t>
  </si>
  <si>
    <t>9214 03</t>
  </si>
  <si>
    <t>8341 06</t>
  </si>
  <si>
    <t>13.</t>
  </si>
  <si>
    <t>41.</t>
  </si>
  <si>
    <t>I</t>
  </si>
  <si>
    <t>II A</t>
  </si>
  <si>
    <t>5.1.</t>
  </si>
  <si>
    <t>IA</t>
  </si>
  <si>
    <t>18.2.</t>
  </si>
  <si>
    <t>33.</t>
  </si>
  <si>
    <t>48.</t>
  </si>
  <si>
    <t>I B</t>
  </si>
  <si>
    <t>I A</t>
  </si>
  <si>
    <t>I C</t>
  </si>
  <si>
    <t>29.</t>
  </si>
  <si>
    <t>5.2.</t>
  </si>
  <si>
    <t>19.5.</t>
  </si>
  <si>
    <t>Nodaļas vadītājs</t>
  </si>
  <si>
    <t>1219 01</t>
  </si>
  <si>
    <t xml:space="preserve">8341 06 </t>
  </si>
  <si>
    <t>Labiekārtošanas strādnieks</t>
  </si>
  <si>
    <t>Barkavas pansionāts</t>
  </si>
  <si>
    <t>1343 01</t>
  </si>
  <si>
    <t>2240 01; 
3221 01</t>
  </si>
  <si>
    <t>Sociālais darbinieks</t>
  </si>
  <si>
    <t>2635 04</t>
  </si>
  <si>
    <t>39.</t>
  </si>
  <si>
    <t xml:space="preserve">Sociālais aprūpētājs </t>
  </si>
  <si>
    <t>3412 01</t>
  </si>
  <si>
    <t>Aprūpētājs</t>
  </si>
  <si>
    <t>5322 02</t>
  </si>
  <si>
    <t>Veļas pārzinis</t>
  </si>
  <si>
    <t>Sociālais rehabilitētājs</t>
  </si>
  <si>
    <t>3412 02</t>
  </si>
  <si>
    <t>III A</t>
  </si>
  <si>
    <t>Fizioterapeits</t>
  </si>
  <si>
    <t>2264 02</t>
  </si>
  <si>
    <t xml:space="preserve"> Barkavas pamatskolas pirmsskolas izglītības grupa</t>
  </si>
  <si>
    <t>Veļas mazgātājs</t>
  </si>
  <si>
    <t>9121 01</t>
  </si>
  <si>
    <t>Barkavas bibliotēkas vadītājs</t>
  </si>
  <si>
    <t>1349 32</t>
  </si>
  <si>
    <t>Stalīdzānu bibliotēkas vadītājs</t>
  </si>
  <si>
    <t>Pirmsskolas vecuma bērnu tautas deju studijas "Kriksis" vadītājs</t>
  </si>
  <si>
    <t>Folkloras kopas vadītājs</t>
  </si>
  <si>
    <t>2652 27</t>
  </si>
  <si>
    <t>Vokāli instrumentālā ansambļa vadītājs</t>
  </si>
  <si>
    <t>3435 28</t>
  </si>
  <si>
    <t>Vokālā ansambļa vadītājs</t>
  </si>
  <si>
    <t>Deju kopas vadītājs</t>
  </si>
  <si>
    <t>Deju kolektīva vadītājs</t>
  </si>
  <si>
    <t>2653 12</t>
  </si>
  <si>
    <t>Amatierteātra režisors</t>
  </si>
  <si>
    <t>Sieviešu deju kopas "Zīles" vadītājs</t>
  </si>
  <si>
    <t>Bērnu teātra studijas vadītājs</t>
  </si>
  <si>
    <t>Sporta  pasākumu organizators</t>
  </si>
  <si>
    <t>Jaunatnes darbinieks</t>
  </si>
  <si>
    <t>2422 57</t>
  </si>
  <si>
    <t>Apvienotā virtuve</t>
  </si>
  <si>
    <t>Diētas māsa</t>
  </si>
  <si>
    <t>2221 11</t>
  </si>
  <si>
    <t>Pārvalde</t>
  </si>
  <si>
    <t>Pārvaldes vadītājs (Bērzaunes un Mārcienas pagastos)</t>
  </si>
  <si>
    <t>1219 01; 8322 06</t>
  </si>
  <si>
    <t>Kurinātājs</t>
  </si>
  <si>
    <t>8182 04</t>
  </si>
  <si>
    <t>3512 02</t>
  </si>
  <si>
    <t>5312 01, 5311 03</t>
  </si>
  <si>
    <t>Bibliotekārs</t>
  </si>
  <si>
    <t>3433 01</t>
  </si>
  <si>
    <t>Tautas nama vadītājs</t>
  </si>
  <si>
    <t>Vīru  kora diriģents</t>
  </si>
  <si>
    <t>2652 01</t>
  </si>
  <si>
    <t>Vidējās paaudzes deju kolektīva vadītājs</t>
  </si>
  <si>
    <t>Sieviešu deju kopas "Vienmēr" vadītājs</t>
  </si>
  <si>
    <t>Interešu izglītības pulciņa vadītājs</t>
  </si>
  <si>
    <t>Dramatiskā kolektīva vadītāja</t>
  </si>
  <si>
    <t>2654 10</t>
  </si>
  <si>
    <t>Senioru ansambļa vadītājs</t>
  </si>
  <si>
    <t>2653 11</t>
  </si>
  <si>
    <t>Kormeistars</t>
  </si>
  <si>
    <t>2652 21</t>
  </si>
  <si>
    <t>Jauniešu deju kolektīva vadītājs</t>
  </si>
  <si>
    <t>Pārvaldes vadītājs (Dzelzavas un Sarkaņu pagastos)</t>
  </si>
  <si>
    <t>3341 04;
4415 01; 2423 08</t>
  </si>
  <si>
    <t xml:space="preserve"> Īpašuma uzturēšanas nodaļa</t>
  </si>
  <si>
    <t>8341 05</t>
  </si>
  <si>
    <t xml:space="preserve">Kurinātājs </t>
  </si>
  <si>
    <t xml:space="preserve">Autobusa vadītājs </t>
  </si>
  <si>
    <t>Ārsta palīgs-medmāsa</t>
  </si>
  <si>
    <t>2635 01</t>
  </si>
  <si>
    <t>Sociālais aprūpētājs</t>
  </si>
  <si>
    <t>Kurinātājs-strādnieks</t>
  </si>
  <si>
    <t>8182 04;
9313 02</t>
  </si>
  <si>
    <t>Automobiļa vadītājs</t>
  </si>
  <si>
    <t>8322 01</t>
  </si>
  <si>
    <t>Palīgstrādnieks (aprūpē)</t>
  </si>
  <si>
    <t>9329 09</t>
  </si>
  <si>
    <t>9121 03</t>
  </si>
  <si>
    <t>Dežurants, garderobists</t>
  </si>
  <si>
    <t>9629 05,
9629 03</t>
  </si>
  <si>
    <t>4.</t>
  </si>
  <si>
    <t>5151 11</t>
  </si>
  <si>
    <t>Ārsts</t>
  </si>
  <si>
    <t>2211 01</t>
  </si>
  <si>
    <t>Medmāsa</t>
  </si>
  <si>
    <t>Masāžas māsa-medmāsa</t>
  </si>
  <si>
    <t>2221 13, 
2221 34</t>
  </si>
  <si>
    <t>Internātpamatskola direktora vietnieks saimnieciskajā darbā</t>
  </si>
  <si>
    <t>1345 09</t>
  </si>
  <si>
    <t>IIB</t>
  </si>
  <si>
    <t>Veļas noliktavas pārzinis</t>
  </si>
  <si>
    <t>5311 01</t>
  </si>
  <si>
    <t>3434 01</t>
  </si>
  <si>
    <t>Dežurants</t>
  </si>
  <si>
    <t>9629 05</t>
  </si>
  <si>
    <t>Virtuves strādnieks-apkopējs</t>
  </si>
  <si>
    <t>Dzelzavas pagasta 1.bibliotēkas vadītājs</t>
  </si>
  <si>
    <t>Dzelzavas pagasta 2.bibliotēkas vadītājs</t>
  </si>
  <si>
    <t>Kultūras nama vadītājs</t>
  </si>
  <si>
    <t>Amatierteātra vadītājs</t>
  </si>
  <si>
    <t>Sporta pasākumu organiztors</t>
  </si>
  <si>
    <t>Īpašuma uzturēšanas nodaļa</t>
  </si>
  <si>
    <t xml:space="preserve">Sētnieks </t>
  </si>
  <si>
    <t xml:space="preserve">Pavārs </t>
  </si>
  <si>
    <t>Virtuves strādnieks</t>
  </si>
  <si>
    <t>9412 02</t>
  </si>
  <si>
    <t>Deju kolektīva vadītājs (bērnu)</t>
  </si>
  <si>
    <t>Deju kolektīva vadītājs (jauniešu)</t>
  </si>
  <si>
    <t>Deju kolektīva vadītājs (senioru)</t>
  </si>
  <si>
    <t>Kora vadītājs-diriģents</t>
  </si>
  <si>
    <t>2652 24</t>
  </si>
  <si>
    <t>Ansambļa vadītājs</t>
  </si>
  <si>
    <t>Vīru vokālā ansambļa vadītājs</t>
  </si>
  <si>
    <t>Dāmu deju kopas vadītājs</t>
  </si>
  <si>
    <t>Florbola treneris (pieaugušo)</t>
  </si>
  <si>
    <t>3422 03</t>
  </si>
  <si>
    <t>Florbola treneris (jauniešu)</t>
  </si>
  <si>
    <t>Krāšņu kurinātājs</t>
  </si>
  <si>
    <t>2634 03</t>
  </si>
  <si>
    <t>Virtuves darbinieks</t>
  </si>
  <si>
    <t>Lazdonas pamatskolas pirmsskolas izglītības grupas</t>
  </si>
  <si>
    <t>Pirmskolas iestāžu un skolu māsa</t>
  </si>
  <si>
    <t>Pirmskolas skolotāja palīgs</t>
  </si>
  <si>
    <t>Vadītāja</t>
  </si>
  <si>
    <t>Amatniecības un rokdarbu pulciņa vadītājs</t>
  </si>
  <si>
    <t>Ārsta palīgs-feldšeris</t>
  </si>
  <si>
    <t>IC</t>
  </si>
  <si>
    <t>Kultūras un sporta pasākumu organizators</t>
  </si>
  <si>
    <t>3435 20; 
3423 03</t>
  </si>
  <si>
    <t>Pārvaldes vadītājs (Liezēres un Vestienas pagastos)</t>
  </si>
  <si>
    <t>Ozolu feldšerpunkts</t>
  </si>
  <si>
    <t>Ambulatorās aprūpes ārsta palīgs</t>
  </si>
  <si>
    <t>2240 02</t>
  </si>
  <si>
    <t>1341 01</t>
  </si>
  <si>
    <t>Vadītāja vietnieks</t>
  </si>
  <si>
    <t>1341 02</t>
  </si>
  <si>
    <t xml:space="preserve">1. </t>
  </si>
  <si>
    <t>II B</t>
  </si>
  <si>
    <t xml:space="preserve">Sociālais pedagogs </t>
  </si>
  <si>
    <t>2359 01</t>
  </si>
  <si>
    <t>Psihologs</t>
  </si>
  <si>
    <t>Audzinātājs</t>
  </si>
  <si>
    <t>5311 04</t>
  </si>
  <si>
    <t>Audzinātāja palīgs</t>
  </si>
  <si>
    <t>Piemaksa par naktsdarbu un darbu svētku dienās</t>
  </si>
  <si>
    <t>Skolotāja palīgs internātā</t>
  </si>
  <si>
    <t>Liezēres pamatskolas pirmsskolas izglītības grupas</t>
  </si>
  <si>
    <t xml:space="preserve">Kultūras nama vadītājs </t>
  </si>
  <si>
    <t xml:space="preserve">Amatierteātra vadītājs </t>
  </si>
  <si>
    <t>Bērnu estrādes ansambļa  vadītājs</t>
  </si>
  <si>
    <t>Kapsētas  pārzinis</t>
  </si>
  <si>
    <t>Kurinātājs-apkures iekārtas operators</t>
  </si>
  <si>
    <t>833 101</t>
  </si>
  <si>
    <t>Ļaudonas pansionāts</t>
  </si>
  <si>
    <t>2240 01;
3221 01</t>
  </si>
  <si>
    <t>Fizikas un ķīmijas laborants</t>
  </si>
  <si>
    <t>3111 08</t>
  </si>
  <si>
    <t>31.</t>
  </si>
  <si>
    <t>Garderobists</t>
  </si>
  <si>
    <t>9629 03</t>
  </si>
  <si>
    <t>Nakts dežurants skolas internātā</t>
  </si>
  <si>
    <t>9629 07</t>
  </si>
  <si>
    <t>Interešu pulciņa audzinātājs</t>
  </si>
  <si>
    <t>3412 09</t>
  </si>
  <si>
    <t xml:space="preserve"> Pulciņu vadītājs</t>
  </si>
  <si>
    <t>Ļaudonas bibliotēkas vadītājs</t>
  </si>
  <si>
    <t>Sāvienas bibliotēkas vadītājs</t>
  </si>
  <si>
    <t>Kora diriģents</t>
  </si>
  <si>
    <t>Amatierteātra kolektīva vadītājs</t>
  </si>
  <si>
    <t xml:space="preserve">Nodaļas vadītājs </t>
  </si>
  <si>
    <t>Mārcienas pansionāts</t>
  </si>
  <si>
    <t>Saimniecības daļas vadītājs-automobiļa vadītājs</t>
  </si>
  <si>
    <t>5151 01;
 8322 01</t>
  </si>
  <si>
    <t xml:space="preserve">Sociālais rehabilitētājs </t>
  </si>
  <si>
    <t xml:space="preserve">Aprūpētājs </t>
  </si>
  <si>
    <t>Vecākā medicīnas māsa</t>
  </si>
  <si>
    <t>2221 01</t>
  </si>
  <si>
    <t>IV</t>
  </si>
  <si>
    <t xml:space="preserve">Diētas māsa-medicīnas māsa </t>
  </si>
  <si>
    <t>2221 11;           3221 01</t>
  </si>
  <si>
    <t>Ēku un teritorijas dežurants</t>
  </si>
  <si>
    <t>Noliktavas pārzinis</t>
  </si>
  <si>
    <t>4321 03</t>
  </si>
  <si>
    <t>Vokālā pulciņa vadītājs</t>
  </si>
  <si>
    <t>Pulciņa vadītājs</t>
  </si>
  <si>
    <t>Kapsētu pārzinis</t>
  </si>
  <si>
    <t xml:space="preserve">Ārsta palīgs </t>
  </si>
  <si>
    <t>Dāmu deju grupas vadītājs</t>
  </si>
  <si>
    <t>Pārvaldes vadītājs (Ošupes un Barkavas pagastos)</t>
  </si>
  <si>
    <t>Palīgstrādnieks</t>
  </si>
  <si>
    <t>9329 03</t>
  </si>
  <si>
    <t>5151 05;
9412 01</t>
  </si>
  <si>
    <t>9629 03, 
5419 11</t>
  </si>
  <si>
    <t>Degumnieku pamatskolas pirmsskolas izglītības grupas</t>
  </si>
  <si>
    <t>Dāmu deju kolektīva vadītājs</t>
  </si>
  <si>
    <t>Aktīvās atpūtas centrs</t>
  </si>
  <si>
    <t>3435 21</t>
  </si>
  <si>
    <t>57.</t>
  </si>
  <si>
    <t>Pārvaldes vadītājs (Praulienas uz Mētrienas pagastos)</t>
  </si>
  <si>
    <t>Remontatslēdznieks</t>
  </si>
  <si>
    <t>7233 02</t>
  </si>
  <si>
    <t>9412  02</t>
  </si>
  <si>
    <t>Pirmsskolas iestāžu un skolu māsa-noliktavas pārzinis</t>
  </si>
  <si>
    <t>2221 34;
4321 03</t>
  </si>
  <si>
    <t>Peldbaseina dežurants</t>
  </si>
  <si>
    <t>5419 11</t>
  </si>
  <si>
    <t>Praulienas bibliotēkas vadītājs</t>
  </si>
  <si>
    <t>Saikavas bibliotēkas vadītājs-apkopējs</t>
  </si>
  <si>
    <t>1431 11;
9112 01</t>
  </si>
  <si>
    <t>2653 01</t>
  </si>
  <si>
    <t>Bērnu deju kolektīvu vadītājs</t>
  </si>
  <si>
    <t>Amatierteātra vadītājs Saikavas tautas namā</t>
  </si>
  <si>
    <t>Amatierteātra vadītājs Praulienā</t>
  </si>
  <si>
    <t>Jauniešu deju kolektīva vadītājs Saikavas tautas namā</t>
  </si>
  <si>
    <t>Labiekātošanas strādnieks</t>
  </si>
  <si>
    <t xml:space="preserve">Remontstrādnieks </t>
  </si>
  <si>
    <t xml:space="preserve">
9313 02
</t>
  </si>
  <si>
    <t>Bibliotēkas vadītājs Sarkaņu bibliotēkā-kurinātājs-apkopējs</t>
  </si>
  <si>
    <t>1349 32; 
8182 04;
 9112 01</t>
  </si>
  <si>
    <t xml:space="preserve">Bibliotēkas vadītājs Biksēres bibliotēkā </t>
  </si>
  <si>
    <t>Tautas nama un Amatu skolas vadītājs</t>
  </si>
  <si>
    <t xml:space="preserve">Deju kolektīva vadītājs </t>
  </si>
  <si>
    <t xml:space="preserve">Vokālā ansambļa vadītājs </t>
  </si>
  <si>
    <t xml:space="preserve">Amatierteātra režisors </t>
  </si>
  <si>
    <t>Aušanas pulciņa vadītājs</t>
  </si>
  <si>
    <t xml:space="preserve">Autobusa vadītājs, mehāniķis      </t>
  </si>
  <si>
    <t xml:space="preserve">Ārsta palīgs (feldšeris) </t>
  </si>
  <si>
    <t>Bibliotēkas vadītājs</t>
  </si>
  <si>
    <t xml:space="preserve"> Sporta pasākumu organizators</t>
  </si>
  <si>
    <t>Tautas deju kolektīva vadītājs</t>
  </si>
  <si>
    <t>Mēdzūlas bibliotēkas vadītājs</t>
  </si>
  <si>
    <t>Liezēres bibliotēkas vadītājs</t>
  </si>
  <si>
    <t>Kusas pamatskola (bez pedagogu amatiem)</t>
  </si>
  <si>
    <t>Pirmsskolas izglītības iestāde "Sprīdītis" (bez pedagogu amatiem)</t>
  </si>
  <si>
    <t>Kusas feldšerpunkts</t>
  </si>
  <si>
    <t>Sporta zāle</t>
  </si>
  <si>
    <t>Lauteres kultūras nams</t>
  </si>
  <si>
    <t>Viesienas bibliotēka</t>
  </si>
  <si>
    <t>Kusas bibliotēka</t>
  </si>
  <si>
    <t>Aronas bibliotēka</t>
  </si>
  <si>
    <t>Mēnešalgas likme
(EUR)</t>
  </si>
  <si>
    <t>Mēnešalgas fonds 
(EUR)</t>
  </si>
  <si>
    <t>Amata saime</t>
  </si>
  <si>
    <t>Amata saimes līmenis</t>
  </si>
  <si>
    <t>Mēnešalgas grupa</t>
  </si>
  <si>
    <t>Madonas novada Aronas pagasta pārvaldes un tās pakļautībā esošo iestāžu amata vienību saraksts no 01.01.2022.</t>
  </si>
  <si>
    <t>Madonas novada Barkavas pagasta pārvaldes un tās pakļautībā esošo iestāžu amata vienību saraksts no 01.01.2022.</t>
  </si>
  <si>
    <t>Madonas novada Bērzaunes pagasta pārvaldes un tās pakļautībā esošo iestāžu amata vienību saraksts no 01.01.2022.</t>
  </si>
  <si>
    <t>Madonas novada Dzelzavas pagasta pārvaldes un tās pakļautībā esošo iestāžu amata vienību saraksts no 01.01.2022.</t>
  </si>
  <si>
    <t>Madonas novada Kalsnavas pagasta pārvaldes un tās pakļautībā esošo iestāžu amata vienību saraksts no 01.01.2022.</t>
  </si>
  <si>
    <t>Madonas novada Lazdonas pagasta pārvaldes un tās pakļautībā esošo iestāžu amata vienību saraksts no 01.01.2022.</t>
  </si>
  <si>
    <t>Madonas novada Liezēres pagasta pārvaldes un tās pakļautībā esošo iestāžu amata vienību saraksts no 01.01.2022.</t>
  </si>
  <si>
    <t>Madonas novada Ļaudonas pagasta pārvaldes un tās pakļautībā esošo iestāžu amata vienību saraksts no 01.01.2022.</t>
  </si>
  <si>
    <t>Madonas novada Mārcienas pagasta pārvaldes un tās pakļautībā esošo iestāžu amata vienību saraksts no 01.01.2022.</t>
  </si>
  <si>
    <t>Madonas novada Mētrienas pagasta pārvaldes un tās pakļautībā esošo iestāžu amata vienību saraksts no 01.01.2022.</t>
  </si>
  <si>
    <t>Madonas novada Ošupes pagasta pārvaldes un tās pakļautībā esošo iestāžu amata vienību saraksts no 01.01.2022.</t>
  </si>
  <si>
    <t>Madonas novada Praulienas pagasta pārvaldes un tās pakļautībā esošo iestāžu amata vienību saraksts no 01.01.2022.</t>
  </si>
  <si>
    <t>Madonas novada Vestienas pagasta pārvaldes un tās pakļautībā esošo iestāžu amata vienību saraksts no 01.01.2022.</t>
  </si>
  <si>
    <t>Stalīdzānu bibliotēka</t>
  </si>
  <si>
    <t>Barkavas bibliotēka</t>
  </si>
  <si>
    <t>Barkavas kultūras nams</t>
  </si>
  <si>
    <t>Barkavas pamatskola (bez pedagogu amatiem)</t>
  </si>
  <si>
    <t>Darbs sporta jomā</t>
  </si>
  <si>
    <t>Bērzaunes bibliotēka</t>
  </si>
  <si>
    <t>Bērzaunes pamatskola (bez pedagogu amatiem)</t>
  </si>
  <si>
    <t>Dzelzavas 1.bibliotēka</t>
  </si>
  <si>
    <t>Dzelzavas 2.bibliotēka</t>
  </si>
  <si>
    <t>Dzelzavas pagasta kultūras nams</t>
  </si>
  <si>
    <t>Dzelzavas pamatskola (bez pedagogu amatiem)</t>
  </si>
  <si>
    <t>Pirmsskolas izglītības iestāde "Rūķis" (bez pedagogu amatiem)</t>
  </si>
  <si>
    <t>Naktsauklis</t>
  </si>
  <si>
    <t>Uzskaitvedis</t>
  </si>
  <si>
    <t>Kalsnavas bibliotēka</t>
  </si>
  <si>
    <t>Kalsnavas kultūras nams</t>
  </si>
  <si>
    <t>Dzelzavas speciālā internātpamatskola (bez pedagogu amatiem) (pašvaldības finansējums)</t>
  </si>
  <si>
    <t>Dzelzavas speciālā internātpamatskola (bez pedagogu amatiem) (valsts finansējums)</t>
  </si>
  <si>
    <t>Kalsnavas pamatskola (bez pedagogu amatiem)</t>
  </si>
  <si>
    <t>Darbs kultūras jomā</t>
  </si>
  <si>
    <t>Lazdonas bibliotēka</t>
  </si>
  <si>
    <t>Lazdonas feldšeru-vecmāšu punkts</t>
  </si>
  <si>
    <t>Lazdonas pamatskola (bez pedagogu amatiem)</t>
  </si>
  <si>
    <t>stundas algas likme 
EUR 4,20</t>
  </si>
  <si>
    <t>stundas algas likme 
EUR 4,00</t>
  </si>
  <si>
    <t>stundas algas likme 
EUR 2,99</t>
  </si>
  <si>
    <t>stundas algas likme
EUR 2,99</t>
  </si>
  <si>
    <t>stundas algas likme 
EUR 4,01</t>
  </si>
  <si>
    <t>stundas algas likme 
EUR 3,12</t>
  </si>
  <si>
    <t>Liezēres pagasta bibliotēka</t>
  </si>
  <si>
    <t>Mēdzūlas bibliotēka</t>
  </si>
  <si>
    <t>Liezēres kultūras nams</t>
  </si>
  <si>
    <t>Madonas novada bērnu un jauniešu ārpusģimenes aprūpes un atbalsta centrs "Ozoli"</t>
  </si>
  <si>
    <t>Pārvaldes vadītājs (Ļaudonas un Kalsnavas pagastos)</t>
  </si>
  <si>
    <t>stundas algas likme
 EUR 4,20</t>
  </si>
  <si>
    <t>Ļaudonas bibliotēka</t>
  </si>
  <si>
    <t>Sāvienas bibliotēka</t>
  </si>
  <si>
    <t>Ļaudonas kultūras nams</t>
  </si>
  <si>
    <t>Andreja Eglīša Ļaudonas vidusskola (bez pedagogu amatiem)</t>
  </si>
  <si>
    <t>Liezēres pamatskola (bez pedagogu amatiem)</t>
  </si>
  <si>
    <t>Kalsnavas pirmsskolas izglītības iestāde "Lācītis Pūks" (bez pedagogu amatiem)</t>
  </si>
  <si>
    <t>Bērzaunes pagast pirmsskolas izglītības iestāde "Vārpiņa" (bez pedagogu amatiem)</t>
  </si>
  <si>
    <t>Ļaudonas pagasta pirmsskolas izglītības iestāde "Brīnumdārzs" (bez pedagogu amatiem)</t>
  </si>
  <si>
    <t>Mārcienas bibliotēka</t>
  </si>
  <si>
    <t>Mārcienas kultūras nams</t>
  </si>
  <si>
    <t>Pirmsskolas skolotāja palīgs-naktsaukle</t>
  </si>
  <si>
    <t>Mētrienas feldšeru punkts</t>
  </si>
  <si>
    <t>Mētrienas bibliotēka</t>
  </si>
  <si>
    <t>Mētrienas tautas nams</t>
  </si>
  <si>
    <t>Bērzaunes pagasta Sauleskalna tautas nams</t>
  </si>
  <si>
    <t>stundas algas likme 
EUR 5,71</t>
  </si>
  <si>
    <t>Degumnieku feldšeru punkts</t>
  </si>
  <si>
    <t>Degumnieku feldšeru punkta vadītājs</t>
  </si>
  <si>
    <t>Ošupes pagasta bibliotēka</t>
  </si>
  <si>
    <t>Degumnieku tautas nams</t>
  </si>
  <si>
    <t>Virtuves vadītājs-pavāra palīgs</t>
  </si>
  <si>
    <t>Internāta nakts auklis</t>
  </si>
  <si>
    <t>Praulienas bibliotēka</t>
  </si>
  <si>
    <t>Saikavas bibliotēka</t>
  </si>
  <si>
    <t>Saikavas klubs</t>
  </si>
  <si>
    <t xml:space="preserve">stundas algas likme
EUR 2,99 </t>
  </si>
  <si>
    <t>Pirmsskolas skolotāju palīgs-naktsauklis</t>
  </si>
  <si>
    <t>Madonas novada Sarkaņu pagasta pārvaldes amata vienību saraksts no 01.01.2022.</t>
  </si>
  <si>
    <t>Biksēres bibliotēka</t>
  </si>
  <si>
    <t>Sarkaņu bibliotēka</t>
  </si>
  <si>
    <t>Tautas nams "Kalnagravas"</t>
  </si>
  <si>
    <t>Vestienas bibliotēka</t>
  </si>
  <si>
    <t>Vestienas tautas nams</t>
  </si>
  <si>
    <t>Vestienas pamatskola (bez pedagogu amatiem)</t>
  </si>
  <si>
    <t>Praulienas pamatskola (bez pedagogu amatiem)</t>
  </si>
  <si>
    <t>Pirmsskolas izglītības iestāde "Pasaciņa" (bez pedagogu amatiem)</t>
  </si>
  <si>
    <t>Degumnieku pamatskola (bez pedagogu amatiem)</t>
  </si>
  <si>
    <t>stundas algas likme 
EUR 3,40</t>
  </si>
  <si>
    <t>Tūrisma informācijas centra konsultants</t>
  </si>
  <si>
    <t>4221 03</t>
  </si>
  <si>
    <t>Lubāna mitrāja informācijas centrs</t>
  </si>
  <si>
    <t xml:space="preserve"> 
Ambulatorās medicīnas māsa</t>
  </si>
  <si>
    <t>stundas algas likme
EUR 3,70</t>
  </si>
  <si>
    <t>Cesvaines un Dzelzavas sociālās aprūpes centrs</t>
  </si>
  <si>
    <t>Interešu pulciņa vadītājs</t>
  </si>
  <si>
    <t>Multifunkcionālais centrs</t>
  </si>
  <si>
    <t>Bērnu un jauniešu iniciatīvu centrs</t>
  </si>
  <si>
    <t>Vestienas pamatskolas pirmsskolas izglītības grupa</t>
  </si>
  <si>
    <t>stundas algas likme 
EUR 3,32</t>
  </si>
  <si>
    <t>stundas algas likme 
EUR 3,30</t>
  </si>
  <si>
    <t>stundas algas likme
 EUR 3,49</t>
  </si>
  <si>
    <t>stundas algas likme 
EUR 4,24</t>
  </si>
  <si>
    <t>stundas algas likme
EUR 4,25</t>
  </si>
  <si>
    <t>stundas algas likme 
EUR 3,03</t>
  </si>
  <si>
    <t>stundas algas likme 
EUR 3,38</t>
  </si>
  <si>
    <t>Nakts auklis</t>
  </si>
  <si>
    <t>4.pielikums Madonas novada pašvaldības domes 25.11.2021. lēmumam Nr. 477 (protokols Nr. 15, 44. p.)</t>
  </si>
  <si>
    <t>5.pielikums Madonas novada pašvaldības domes 25.11.2021. lēmumam Nr. 477 (protokols Nr. 15, 44. p.)</t>
  </si>
  <si>
    <t>6.pielikums Madonas novada pašvaldības domes 25.11.2021. lēmumam Nr. 477 (protokols Nr. 15, 44. p.)</t>
  </si>
  <si>
    <t>7.pielikums Madonas novada pašvaldības domes 25.11.2021. lēmumam Nr. 477 (protokols Nr. 15, 44. p.)</t>
  </si>
  <si>
    <t>8.pielikums Madonas novada pašvaldības domes 25.11.2021. lēmumam Nr. 477 (protokols Nr. 15, 44. p.)</t>
  </si>
  <si>
    <t>9.pielikums Madonas novada pašvaldības domes 25.11.2021. lēmumam Nr. 477 (protokols Nr. 15, 44. p.)</t>
  </si>
  <si>
    <t>10.pielikums Madonas novada pašvaldības domes 25.11.2021. lēmumam Nr. 477 (protokols Nr. 15, 44. p.)</t>
  </si>
  <si>
    <t>11.pielikums Madonas novada pašvaldības domes 25.11.2021. lēmumam Nr. 477 (protokols Nr. 15, 44. p.)</t>
  </si>
  <si>
    <t>12.pielikums Madonas novada pašvaldības domes 25.11.2021. lēmumam Nr. 477 (protokols Nr. 15, 44. p.)</t>
  </si>
  <si>
    <t>13.pielikums Madonas novada pašvaldības domes 25.11.2021. lēmumam Nr. 477 (protokols Nr. 15, 44. p.)</t>
  </si>
  <si>
    <t>14.pielikums Madonas novada pašvaldības domes 25.11.2021. lēmumam Nr. 477 (protokols Nr. 15, 44. p.)</t>
  </si>
  <si>
    <t>15.pielikums Madonas novada pašvaldības domes 25.11.2021. lēmumam Nr. 477 (protokols Nr. 15, 44. p.)</t>
  </si>
  <si>
    <t>16.pielikums Madonas novada pašvaldības domes 25.11.2021. lēmumam Nr. 477 (protokols Nr. 15, 44. p.)</t>
  </si>
  <si>
    <t>17.pielikums Madonas novada pašvaldības domes 25.11.2021. lēmumam Nr. 477 (protokols Nr. 15, 44.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</si>
</sst>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</font>
    <font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u/>
      <sz val="10"/>
      <color indexed="12"/>
      <name val="Arial"/>
      <family val="2"/>
      <charset val="186"/>
    </font>
    <font>
      <b/>
      <sz val="12"/>
      <name val="Times New Roman"/>
      <family val="1"/>
    </font>
    <font>
      <b/>
      <sz val="12"/>
      <color rgb="FFFF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u/>
      <sz val="12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18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Alignment="1">
      <alignment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 wrapText="1"/>
    </xf>
    <xf numFmtId="0" fontId="5" fillId="0" borderId="1" xfId="0" applyFont="1" applyBorder="1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4" applyFont="1" applyFill="1" applyBorder="1" applyAlignment="1">
      <alignment vertical="center" wrapText="1"/>
    </xf>
    <xf numFmtId="0" fontId="1" fillId="2" borderId="1" xfId="4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2" fontId="2" fillId="2" borderId="1" xfId="4" applyNumberFormat="1" applyFont="1" applyFill="1" applyBorder="1" applyAlignment="1">
      <alignment horizontal="center" vertical="center" wrapText="1"/>
    </xf>
    <xf numFmtId="2" fontId="1" fillId="2" borderId="1" xfId="4" applyNumberFormat="1" applyFont="1" applyFill="1" applyBorder="1" applyAlignment="1">
      <alignment horizontal="center" vertical="center" wrapText="1"/>
    </xf>
    <xf numFmtId="1" fontId="2" fillId="2" borderId="1" xfId="4" applyNumberFormat="1" applyFont="1" applyFill="1" applyBorder="1" applyAlignment="1">
      <alignment horizontal="center" vertical="center" wrapText="1"/>
    </xf>
    <xf numFmtId="0" fontId="7" fillId="0" borderId="0" xfId="0" applyFont="1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right" vertical="center" wrapText="1"/>
    </xf>
    <xf numFmtId="0" fontId="1" fillId="0" borderId="1" xfId="2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vertical="center" wrapText="1"/>
    </xf>
    <xf numFmtId="0" fontId="1" fillId="2" borderId="1" xfId="3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1" xfId="6" applyFont="1" applyFill="1" applyBorder="1" applyAlignment="1" applyProtection="1">
      <alignment horizontal="center" vertical="center" wrapText="1"/>
    </xf>
    <xf numFmtId="0" fontId="1" fillId="2" borderId="1" xfId="5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12" fillId="0" borderId="0" xfId="0" applyFont="1"/>
    <xf numFmtId="0" fontId="1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15" fillId="0" borderId="0" xfId="0" applyFont="1"/>
    <xf numFmtId="0" fontId="17" fillId="0" borderId="0" xfId="0" applyFont="1"/>
    <xf numFmtId="0" fontId="7" fillId="0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1" fillId="2" borderId="1" xfId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right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left" vertical="center" wrapText="1"/>
    </xf>
    <xf numFmtId="0" fontId="13" fillId="2" borderId="5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4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3" xfId="1" applyFont="1" applyFill="1" applyBorder="1" applyAlignment="1">
      <alignment horizontal="left" vertical="center"/>
    </xf>
    <xf numFmtId="0" fontId="13" fillId="2" borderId="5" xfId="1" applyFont="1" applyFill="1" applyBorder="1" applyAlignment="1">
      <alignment horizontal="left" vertical="center"/>
    </xf>
    <xf numFmtId="0" fontId="13" fillId="2" borderId="4" xfId="1" applyFont="1" applyFill="1" applyBorder="1" applyAlignment="1">
      <alignment horizontal="left" vertical="center"/>
    </xf>
    <xf numFmtId="0" fontId="13" fillId="0" borderId="3" xfId="1" applyFont="1" applyFill="1" applyBorder="1" applyAlignment="1">
      <alignment horizontal="left" vertical="center"/>
    </xf>
    <xf numFmtId="0" fontId="13" fillId="0" borderId="5" xfId="1" applyFont="1" applyFill="1" applyBorder="1" applyAlignment="1">
      <alignment horizontal="left" vertical="center"/>
    </xf>
    <xf numFmtId="0" fontId="13" fillId="0" borderId="4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13" fillId="0" borderId="3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/>
    </xf>
    <xf numFmtId="0" fontId="2" fillId="2" borderId="3" xfId="2" applyFont="1" applyFill="1" applyBorder="1" applyAlignment="1">
      <alignment horizontal="left" vertical="center" wrapText="1"/>
    </xf>
    <xf numFmtId="0" fontId="2" fillId="2" borderId="5" xfId="2" applyFont="1" applyFill="1" applyBorder="1" applyAlignment="1">
      <alignment horizontal="left" vertical="center" wrapText="1"/>
    </xf>
    <xf numFmtId="0" fontId="2" fillId="2" borderId="4" xfId="2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center" wrapText="1"/>
    </xf>
  </cellXfs>
  <cellStyles count="10">
    <cellStyle name="Hipersaite" xfId="6" builtinId="8"/>
    <cellStyle name="Hipersaite 2" xfId="8" xr:uid="{00000000-0005-0000-0000-000001000000}"/>
    <cellStyle name="Normal 2" xfId="3" xr:uid="{00000000-0005-0000-0000-000002000000}"/>
    <cellStyle name="Parasts" xfId="0" builtinId="0"/>
    <cellStyle name="Parasts 2" xfId="7" xr:uid="{00000000-0005-0000-0000-000004000000}"/>
    <cellStyle name="Parasts 3" xfId="4" xr:uid="{00000000-0005-0000-0000-000005000000}"/>
    <cellStyle name="Parasts 4" xfId="2" xr:uid="{00000000-0005-0000-0000-000006000000}"/>
    <cellStyle name="Parasts 5" xfId="5" xr:uid="{00000000-0005-0000-0000-000007000000}"/>
    <cellStyle name="Parasts 6" xfId="1" xr:uid="{00000000-0005-0000-0000-000008000000}"/>
    <cellStyle name="Parasts 7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lm.gov.lv/text/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J59"/>
  <sheetViews>
    <sheetView tabSelected="1" zoomScaleNormal="100" workbookViewId="0">
      <selection sqref="A1:I1"/>
    </sheetView>
  </sheetViews>
  <sheetFormatPr defaultColWidth="9.140625" defaultRowHeight="15.75" x14ac:dyDescent="0.25"/>
  <cols>
    <col min="1" max="1" width="8.28515625" style="102" customWidth="1"/>
    <col min="2" max="2" width="37.5703125" style="102" customWidth="1"/>
    <col min="3" max="3" width="12.28515625" style="102" customWidth="1"/>
    <col min="4" max="4" width="9.140625" style="102"/>
    <col min="5" max="5" width="13.7109375" style="102" customWidth="1"/>
    <col min="6" max="6" width="13.5703125" style="102" customWidth="1"/>
    <col min="7" max="8" width="9.5703125" style="102" customWidth="1"/>
    <col min="9" max="9" width="12.85546875" style="102" customWidth="1"/>
    <col min="10" max="16384" width="9.140625" style="102"/>
  </cols>
  <sheetData>
    <row r="1" spans="1:9" s="103" customFormat="1" ht="15.75" customHeight="1" x14ac:dyDescent="0.25">
      <c r="A1" s="133" t="s">
        <v>446</v>
      </c>
      <c r="B1" s="133"/>
      <c r="C1" s="133"/>
      <c r="D1" s="133"/>
      <c r="E1" s="133"/>
      <c r="F1" s="133"/>
      <c r="G1" s="133"/>
      <c r="H1" s="133"/>
      <c r="I1" s="133"/>
    </row>
    <row r="2" spans="1:9" ht="34.5" customHeight="1" x14ac:dyDescent="0.25">
      <c r="A2" s="137" t="s">
        <v>342</v>
      </c>
      <c r="B2" s="137"/>
      <c r="C2" s="137"/>
      <c r="D2" s="137"/>
      <c r="E2" s="137"/>
      <c r="F2" s="137"/>
      <c r="G2" s="137"/>
      <c r="H2" s="137"/>
      <c r="I2" s="137"/>
    </row>
    <row r="3" spans="1:9" ht="47.25" x14ac:dyDescent="0.25">
      <c r="A3" s="101" t="s">
        <v>0</v>
      </c>
      <c r="B3" s="95" t="s">
        <v>1</v>
      </c>
      <c r="C3" s="95" t="s">
        <v>2</v>
      </c>
      <c r="D3" s="95" t="s">
        <v>3</v>
      </c>
      <c r="E3" s="94" t="s">
        <v>337</v>
      </c>
      <c r="F3" s="95" t="s">
        <v>338</v>
      </c>
      <c r="G3" s="95" t="s">
        <v>339</v>
      </c>
      <c r="H3" s="95" t="s">
        <v>340</v>
      </c>
      <c r="I3" s="95" t="s">
        <v>341</v>
      </c>
    </row>
    <row r="4" spans="1:9" ht="15.75" customHeight="1" x14ac:dyDescent="0.25">
      <c r="A4" s="134" t="s">
        <v>28</v>
      </c>
      <c r="B4" s="134"/>
      <c r="C4" s="134"/>
      <c r="D4" s="134"/>
      <c r="E4" s="134"/>
      <c r="F4" s="134"/>
      <c r="G4" s="134"/>
      <c r="H4" s="134"/>
      <c r="I4" s="134"/>
    </row>
    <row r="5" spans="1:9" ht="31.5" x14ac:dyDescent="0.25">
      <c r="A5" s="91">
        <v>1</v>
      </c>
      <c r="B5" s="8" t="s">
        <v>60</v>
      </c>
      <c r="C5" s="98" t="s">
        <v>4</v>
      </c>
      <c r="D5" s="98">
        <v>1</v>
      </c>
      <c r="E5" s="98">
        <v>1590</v>
      </c>
      <c r="F5" s="98">
        <f t="shared" ref="F5:F6" si="0">ROUND(D5*E5,0)</f>
        <v>1590</v>
      </c>
      <c r="G5" s="100" t="s">
        <v>69</v>
      </c>
      <c r="H5" s="92" t="s">
        <v>70</v>
      </c>
      <c r="I5" s="100">
        <v>13</v>
      </c>
    </row>
    <row r="6" spans="1:9" x14ac:dyDescent="0.25">
      <c r="A6" s="91">
        <v>2</v>
      </c>
      <c r="B6" s="8" t="s">
        <v>5</v>
      </c>
      <c r="C6" s="98" t="s">
        <v>6</v>
      </c>
      <c r="D6" s="98">
        <v>1</v>
      </c>
      <c r="E6" s="98">
        <v>827</v>
      </c>
      <c r="F6" s="98">
        <f t="shared" si="0"/>
        <v>827</v>
      </c>
      <c r="G6" s="90" t="s">
        <v>71</v>
      </c>
      <c r="H6" s="90" t="s">
        <v>72</v>
      </c>
      <c r="I6" s="90">
        <v>7</v>
      </c>
    </row>
    <row r="7" spans="1:9" x14ac:dyDescent="0.25">
      <c r="A7" s="91"/>
      <c r="B7" s="131" t="s">
        <v>13</v>
      </c>
      <c r="C7" s="89"/>
      <c r="D7" s="89">
        <f>SUM(D5:D6)</f>
        <v>2</v>
      </c>
      <c r="E7" s="89"/>
      <c r="F7" s="89">
        <f>SUM(F5:F6)</f>
        <v>2417</v>
      </c>
      <c r="G7" s="17"/>
      <c r="H7" s="17"/>
      <c r="I7" s="17"/>
    </row>
    <row r="8" spans="1:9" x14ac:dyDescent="0.25">
      <c r="A8" s="139" t="s">
        <v>29</v>
      </c>
      <c r="B8" s="139"/>
      <c r="C8" s="139"/>
      <c r="D8" s="139"/>
      <c r="E8" s="139"/>
      <c r="F8" s="139"/>
      <c r="G8" s="17"/>
      <c r="H8" s="17"/>
      <c r="I8" s="17"/>
    </row>
    <row r="9" spans="1:9" x14ac:dyDescent="0.25">
      <c r="A9" s="91">
        <v>1</v>
      </c>
      <c r="B9" s="130" t="s">
        <v>93</v>
      </c>
      <c r="C9" s="99">
        <v>121901</v>
      </c>
      <c r="D9" s="98">
        <v>1</v>
      </c>
      <c r="E9" s="98">
        <v>1034</v>
      </c>
      <c r="F9" s="98">
        <f t="shared" ref="F9:F14" si="1">ROUND(D9*E9,0)</f>
        <v>1034</v>
      </c>
      <c r="G9" s="100" t="s">
        <v>74</v>
      </c>
      <c r="H9" s="100" t="s">
        <v>75</v>
      </c>
      <c r="I9" s="100">
        <v>10</v>
      </c>
    </row>
    <row r="10" spans="1:9" x14ac:dyDescent="0.25">
      <c r="A10" s="91">
        <v>2</v>
      </c>
      <c r="B10" s="130" t="s">
        <v>63</v>
      </c>
      <c r="C10" s="98" t="s">
        <v>64</v>
      </c>
      <c r="D10" s="91">
        <v>1</v>
      </c>
      <c r="E10" s="96">
        <v>690</v>
      </c>
      <c r="F10" s="9">
        <f t="shared" ref="F10" si="2">D10*E10</f>
        <v>690</v>
      </c>
      <c r="G10" s="92" t="s">
        <v>78</v>
      </c>
      <c r="H10" s="92" t="s">
        <v>75</v>
      </c>
      <c r="I10" s="92">
        <v>4</v>
      </c>
    </row>
    <row r="11" spans="1:9" x14ac:dyDescent="0.25">
      <c r="A11" s="91">
        <v>3</v>
      </c>
      <c r="B11" s="130" t="s">
        <v>31</v>
      </c>
      <c r="C11" s="98" t="s">
        <v>76</v>
      </c>
      <c r="D11" s="98">
        <v>2</v>
      </c>
      <c r="E11" s="98">
        <v>670</v>
      </c>
      <c r="F11" s="98">
        <f>ROUND(D11*E11,0)</f>
        <v>1340</v>
      </c>
      <c r="G11" s="92" t="s">
        <v>78</v>
      </c>
      <c r="H11" s="92" t="s">
        <v>75</v>
      </c>
      <c r="I11" s="92">
        <v>4</v>
      </c>
    </row>
    <row r="12" spans="1:9" ht="47.25" x14ac:dyDescent="0.25">
      <c r="A12" s="91">
        <v>4</v>
      </c>
      <c r="B12" s="130" t="s">
        <v>35</v>
      </c>
      <c r="C12" s="98" t="s">
        <v>36</v>
      </c>
      <c r="D12" s="98">
        <v>0.5</v>
      </c>
      <c r="E12" s="98" t="s">
        <v>383</v>
      </c>
      <c r="F12" s="98">
        <v>262</v>
      </c>
      <c r="G12" s="92" t="s">
        <v>78</v>
      </c>
      <c r="H12" s="92" t="s">
        <v>81</v>
      </c>
      <c r="I12" s="92">
        <v>2</v>
      </c>
    </row>
    <row r="13" spans="1:9" x14ac:dyDescent="0.25">
      <c r="A13" s="91">
        <v>5</v>
      </c>
      <c r="B13" s="16" t="s">
        <v>9</v>
      </c>
      <c r="C13" s="91" t="s">
        <v>10</v>
      </c>
      <c r="D13" s="91">
        <v>5.5</v>
      </c>
      <c r="E13" s="91">
        <v>510</v>
      </c>
      <c r="F13" s="91">
        <f t="shared" si="1"/>
        <v>2805</v>
      </c>
      <c r="G13" s="92" t="s">
        <v>78</v>
      </c>
      <c r="H13" s="92" t="s">
        <v>80</v>
      </c>
      <c r="I13" s="92">
        <v>1</v>
      </c>
    </row>
    <row r="14" spans="1:9" x14ac:dyDescent="0.25">
      <c r="A14" s="91">
        <v>6</v>
      </c>
      <c r="B14" s="130" t="s">
        <v>11</v>
      </c>
      <c r="C14" s="98" t="s">
        <v>12</v>
      </c>
      <c r="D14" s="10">
        <v>1.5</v>
      </c>
      <c r="E14" s="98">
        <v>500</v>
      </c>
      <c r="F14" s="98">
        <f t="shared" si="1"/>
        <v>750</v>
      </c>
      <c r="G14" s="90" t="s">
        <v>78</v>
      </c>
      <c r="H14" s="90" t="s">
        <v>80</v>
      </c>
      <c r="I14" s="90">
        <v>1</v>
      </c>
    </row>
    <row r="15" spans="1:9" x14ac:dyDescent="0.25">
      <c r="A15" s="91">
        <v>7</v>
      </c>
      <c r="B15" s="130" t="s">
        <v>7</v>
      </c>
      <c r="C15" s="98" t="s">
        <v>8</v>
      </c>
      <c r="D15" s="98">
        <v>1</v>
      </c>
      <c r="E15" s="91">
        <v>550</v>
      </c>
      <c r="F15" s="98">
        <f>D15*E15</f>
        <v>550</v>
      </c>
      <c r="G15" s="92" t="s">
        <v>78</v>
      </c>
      <c r="H15" s="92" t="s">
        <v>75</v>
      </c>
      <c r="I15" s="92">
        <v>4</v>
      </c>
    </row>
    <row r="16" spans="1:9" x14ac:dyDescent="0.25">
      <c r="A16" s="91">
        <v>8</v>
      </c>
      <c r="B16" s="130" t="s">
        <v>32</v>
      </c>
      <c r="C16" s="98" t="s">
        <v>77</v>
      </c>
      <c r="D16" s="91">
        <v>1</v>
      </c>
      <c r="E16" s="96">
        <v>710</v>
      </c>
      <c r="F16" s="9">
        <f>D16*E16</f>
        <v>710</v>
      </c>
      <c r="G16" s="90" t="s">
        <v>79</v>
      </c>
      <c r="H16" s="90" t="s">
        <v>80</v>
      </c>
      <c r="I16" s="90">
        <v>5</v>
      </c>
    </row>
    <row r="17" spans="1:10" ht="48" customHeight="1" x14ac:dyDescent="0.25">
      <c r="A17" s="91">
        <v>9</v>
      </c>
      <c r="B17" s="130" t="s">
        <v>33</v>
      </c>
      <c r="C17" s="98" t="s">
        <v>34</v>
      </c>
      <c r="D17" s="98">
        <v>1</v>
      </c>
      <c r="E17" s="9" t="s">
        <v>378</v>
      </c>
      <c r="F17" s="9">
        <v>706</v>
      </c>
      <c r="G17" s="100" t="s">
        <v>79</v>
      </c>
      <c r="H17" s="100" t="s">
        <v>75</v>
      </c>
      <c r="I17" s="100">
        <v>7</v>
      </c>
    </row>
    <row r="18" spans="1:10" x14ac:dyDescent="0.25">
      <c r="A18" s="91"/>
      <c r="B18" s="131" t="s">
        <v>13</v>
      </c>
      <c r="C18" s="89"/>
      <c r="D18" s="89">
        <f>SUM(D9:D17)</f>
        <v>14.5</v>
      </c>
      <c r="E18" s="89"/>
      <c r="F18" s="89">
        <f>SUM(F9:F17)</f>
        <v>8847</v>
      </c>
      <c r="G18" s="17"/>
      <c r="H18" s="17"/>
      <c r="I18" s="17"/>
    </row>
    <row r="19" spans="1:10" x14ac:dyDescent="0.25">
      <c r="A19" s="135" t="s">
        <v>331</v>
      </c>
      <c r="B19" s="135"/>
      <c r="C19" s="135"/>
      <c r="D19" s="135"/>
      <c r="E19" s="135"/>
      <c r="F19" s="135"/>
      <c r="G19" s="17"/>
      <c r="H19" s="17"/>
      <c r="I19" s="17"/>
    </row>
    <row r="20" spans="1:10" x14ac:dyDescent="0.25">
      <c r="A20" s="91">
        <v>1</v>
      </c>
      <c r="B20" s="8" t="s">
        <v>38</v>
      </c>
      <c r="C20" s="98" t="s">
        <v>65</v>
      </c>
      <c r="D20" s="98">
        <v>1</v>
      </c>
      <c r="E20" s="98">
        <v>912</v>
      </c>
      <c r="F20" s="98">
        <f>ROUND(E20*D20,0)</f>
        <v>912</v>
      </c>
      <c r="G20" s="90" t="s">
        <v>82</v>
      </c>
      <c r="H20" s="90" t="s">
        <v>83</v>
      </c>
      <c r="I20" s="90">
        <v>8</v>
      </c>
    </row>
    <row r="21" spans="1:10" x14ac:dyDescent="0.25">
      <c r="A21" s="91"/>
      <c r="B21" s="131" t="s">
        <v>13</v>
      </c>
      <c r="C21" s="89"/>
      <c r="D21" s="89">
        <f>SUM(D20)</f>
        <v>1</v>
      </c>
      <c r="E21" s="89"/>
      <c r="F21" s="89">
        <f>SUM(F20)</f>
        <v>912</v>
      </c>
      <c r="G21" s="17"/>
      <c r="H21" s="17"/>
      <c r="I21" s="17"/>
    </row>
    <row r="22" spans="1:10" x14ac:dyDescent="0.25">
      <c r="A22" s="136" t="s">
        <v>336</v>
      </c>
      <c r="B22" s="136"/>
      <c r="C22" s="136"/>
      <c r="D22" s="136"/>
      <c r="E22" s="136"/>
      <c r="F22" s="136"/>
      <c r="G22" s="136"/>
      <c r="H22" s="136"/>
      <c r="I22" s="136"/>
    </row>
    <row r="23" spans="1:10" ht="47.25" x14ac:dyDescent="0.25">
      <c r="A23" s="91">
        <v>1</v>
      </c>
      <c r="B23" s="15" t="s">
        <v>50</v>
      </c>
      <c r="C23" s="91" t="s">
        <v>68</v>
      </c>
      <c r="D23" s="98">
        <v>0.6</v>
      </c>
      <c r="E23" s="98">
        <v>703</v>
      </c>
      <c r="F23" s="98">
        <f>SUM(D23:E23)</f>
        <v>703.6</v>
      </c>
      <c r="G23" s="100" t="s">
        <v>84</v>
      </c>
      <c r="H23" s="100" t="s">
        <v>75</v>
      </c>
      <c r="I23" s="100">
        <v>10</v>
      </c>
    </row>
    <row r="24" spans="1:10" x14ac:dyDescent="0.25">
      <c r="A24" s="91"/>
      <c r="B24" s="131" t="s">
        <v>13</v>
      </c>
      <c r="C24" s="89"/>
      <c r="D24" s="89">
        <f>SUM(D23)</f>
        <v>0.6</v>
      </c>
      <c r="E24" s="89"/>
      <c r="F24" s="89">
        <f>SUM(F23)</f>
        <v>703.6</v>
      </c>
      <c r="G24" s="19"/>
      <c r="H24" s="19"/>
      <c r="I24" s="19"/>
    </row>
    <row r="25" spans="1:10" x14ac:dyDescent="0.25">
      <c r="A25" s="136" t="s">
        <v>335</v>
      </c>
      <c r="B25" s="136"/>
      <c r="C25" s="136"/>
      <c r="D25" s="136"/>
      <c r="E25" s="136"/>
      <c r="F25" s="136"/>
      <c r="G25" s="136"/>
      <c r="H25" s="136"/>
      <c r="I25" s="136"/>
    </row>
    <row r="26" spans="1:10" ht="31.5" x14ac:dyDescent="0.25">
      <c r="A26" s="91">
        <v>1</v>
      </c>
      <c r="B26" s="15" t="s">
        <v>49</v>
      </c>
      <c r="C26" s="91" t="s">
        <v>67</v>
      </c>
      <c r="D26" s="98">
        <v>1</v>
      </c>
      <c r="E26" s="98">
        <v>625</v>
      </c>
      <c r="F26" s="98">
        <f>ROUND(D26*E26,0)</f>
        <v>625</v>
      </c>
      <c r="G26" s="100" t="s">
        <v>84</v>
      </c>
      <c r="H26" s="100" t="s">
        <v>75</v>
      </c>
      <c r="I26" s="100">
        <v>10</v>
      </c>
    </row>
    <row r="27" spans="1:10" x14ac:dyDescent="0.25">
      <c r="A27" s="91"/>
      <c r="B27" s="131" t="s">
        <v>13</v>
      </c>
      <c r="C27" s="89"/>
      <c r="D27" s="89">
        <f>SUM(D26)</f>
        <v>1</v>
      </c>
      <c r="E27" s="89"/>
      <c r="F27" s="89">
        <f>SUM(F26)</f>
        <v>625</v>
      </c>
      <c r="G27" s="19"/>
      <c r="H27" s="19"/>
      <c r="I27" s="19"/>
    </row>
    <row r="28" spans="1:10" x14ac:dyDescent="0.25">
      <c r="A28" s="135" t="s">
        <v>334</v>
      </c>
      <c r="B28" s="135"/>
      <c r="C28" s="135"/>
      <c r="D28" s="135"/>
      <c r="E28" s="135"/>
      <c r="F28" s="135"/>
      <c r="G28" s="17"/>
      <c r="H28" s="17"/>
      <c r="I28" s="17"/>
    </row>
    <row r="29" spans="1:10" ht="31.5" x14ac:dyDescent="0.25">
      <c r="A29" s="91">
        <v>1</v>
      </c>
      <c r="B29" s="15" t="s">
        <v>48</v>
      </c>
      <c r="C29" s="91" t="s">
        <v>66</v>
      </c>
      <c r="D29" s="98">
        <v>0.6</v>
      </c>
      <c r="E29" s="98">
        <v>563</v>
      </c>
      <c r="F29" s="98">
        <f>ROUND(D29*E29,0)</f>
        <v>338</v>
      </c>
      <c r="G29" s="100" t="s">
        <v>84</v>
      </c>
      <c r="H29" s="100" t="s">
        <v>75</v>
      </c>
      <c r="I29" s="100">
        <v>10</v>
      </c>
      <c r="J29" s="138"/>
    </row>
    <row r="30" spans="1:10" x14ac:dyDescent="0.25">
      <c r="A30" s="91"/>
      <c r="B30" s="131" t="s">
        <v>13</v>
      </c>
      <c r="C30" s="89"/>
      <c r="D30" s="89">
        <f>SUM(D29)</f>
        <v>0.6</v>
      </c>
      <c r="E30" s="89"/>
      <c r="F30" s="89">
        <f>SUM(F29)</f>
        <v>338</v>
      </c>
      <c r="G30" s="19"/>
      <c r="H30" s="19"/>
      <c r="I30" s="19"/>
      <c r="J30" s="138"/>
    </row>
    <row r="31" spans="1:10" x14ac:dyDescent="0.25">
      <c r="A31" s="135" t="s">
        <v>333</v>
      </c>
      <c r="B31" s="135"/>
      <c r="C31" s="135"/>
      <c r="D31" s="135"/>
      <c r="E31" s="135"/>
      <c r="F31" s="135"/>
      <c r="G31" s="17"/>
      <c r="H31" s="17"/>
      <c r="I31" s="17"/>
    </row>
    <row r="32" spans="1:10" x14ac:dyDescent="0.25">
      <c r="A32" s="91">
        <v>1</v>
      </c>
      <c r="B32" s="8" t="s">
        <v>195</v>
      </c>
      <c r="C32" s="98" t="s">
        <v>24</v>
      </c>
      <c r="D32" s="98">
        <v>1</v>
      </c>
      <c r="E32" s="98">
        <v>790</v>
      </c>
      <c r="F32" s="98">
        <f>ROUND(E32*D32,0)</f>
        <v>790</v>
      </c>
      <c r="G32" s="90" t="s">
        <v>85</v>
      </c>
      <c r="H32" s="90" t="s">
        <v>75</v>
      </c>
      <c r="I32" s="90">
        <v>9</v>
      </c>
    </row>
    <row r="33" spans="1:9" x14ac:dyDescent="0.25">
      <c r="A33" s="91">
        <v>2</v>
      </c>
      <c r="B33" s="8" t="s">
        <v>51</v>
      </c>
      <c r="C33" s="98" t="s">
        <v>52</v>
      </c>
      <c r="D33" s="98">
        <v>0.3</v>
      </c>
      <c r="E33" s="98">
        <v>510</v>
      </c>
      <c r="F33" s="98">
        <f>ROUND(E33*D33,0)</f>
        <v>153</v>
      </c>
      <c r="G33" s="90" t="s">
        <v>85</v>
      </c>
      <c r="H33" s="90" t="s">
        <v>87</v>
      </c>
      <c r="I33" s="90">
        <v>7</v>
      </c>
    </row>
    <row r="34" spans="1:9" x14ac:dyDescent="0.25">
      <c r="A34" s="91">
        <v>3</v>
      </c>
      <c r="B34" s="8" t="s">
        <v>53</v>
      </c>
      <c r="C34" s="98" t="s">
        <v>52</v>
      </c>
      <c r="D34" s="98">
        <v>0.3</v>
      </c>
      <c r="E34" s="98">
        <v>510</v>
      </c>
      <c r="F34" s="98">
        <f>ROUND(E34*D34,0)</f>
        <v>153</v>
      </c>
      <c r="G34" s="90" t="s">
        <v>85</v>
      </c>
      <c r="H34" s="90" t="s">
        <v>87</v>
      </c>
      <c r="I34" s="90">
        <v>7</v>
      </c>
    </row>
    <row r="35" spans="1:9" ht="31.5" x14ac:dyDescent="0.25">
      <c r="A35" s="91">
        <v>4</v>
      </c>
      <c r="B35" s="8" t="s">
        <v>55</v>
      </c>
      <c r="C35" s="98" t="s">
        <v>27</v>
      </c>
      <c r="D35" s="98">
        <v>0.3</v>
      </c>
      <c r="E35" s="98">
        <v>510</v>
      </c>
      <c r="F35" s="98">
        <f>ROUND(E35*D35,0)</f>
        <v>153</v>
      </c>
      <c r="G35" s="100" t="s">
        <v>85</v>
      </c>
      <c r="H35" s="100" t="s">
        <v>87</v>
      </c>
      <c r="I35" s="100">
        <v>7</v>
      </c>
    </row>
    <row r="36" spans="1:9" x14ac:dyDescent="0.25">
      <c r="A36" s="91">
        <v>5</v>
      </c>
      <c r="B36" s="8" t="s">
        <v>54</v>
      </c>
      <c r="C36" s="98" t="s">
        <v>26</v>
      </c>
      <c r="D36" s="98">
        <v>0.3</v>
      </c>
      <c r="E36" s="98">
        <v>510</v>
      </c>
      <c r="F36" s="98">
        <f>ROUND(E36*D36,0)</f>
        <v>153</v>
      </c>
      <c r="G36" s="90" t="s">
        <v>85</v>
      </c>
      <c r="H36" s="90" t="s">
        <v>87</v>
      </c>
      <c r="I36" s="90">
        <v>7</v>
      </c>
    </row>
    <row r="37" spans="1:9" x14ac:dyDescent="0.25">
      <c r="A37" s="91"/>
      <c r="B37" s="131" t="s">
        <v>13</v>
      </c>
      <c r="C37" s="89"/>
      <c r="D37" s="89">
        <f>SUM(D32:D36)</f>
        <v>2.2000000000000002</v>
      </c>
      <c r="E37" s="89"/>
      <c r="F37" s="89">
        <f>SUM(F32:F36)</f>
        <v>1402</v>
      </c>
      <c r="G37" s="17"/>
      <c r="H37" s="17"/>
      <c r="I37" s="17"/>
    </row>
    <row r="38" spans="1:9" x14ac:dyDescent="0.25">
      <c r="A38" s="135" t="s">
        <v>332</v>
      </c>
      <c r="B38" s="135"/>
      <c r="C38" s="135"/>
      <c r="D38" s="135"/>
      <c r="E38" s="135"/>
      <c r="F38" s="135"/>
      <c r="G38" s="18"/>
      <c r="H38" s="18"/>
      <c r="I38" s="18"/>
    </row>
    <row r="39" spans="1:9" x14ac:dyDescent="0.25">
      <c r="A39" s="91">
        <v>1</v>
      </c>
      <c r="B39" s="8" t="s">
        <v>57</v>
      </c>
      <c r="C39" s="98" t="s">
        <v>25</v>
      </c>
      <c r="D39" s="98">
        <v>0.4</v>
      </c>
      <c r="E39" s="98">
        <v>599</v>
      </c>
      <c r="F39" s="98">
        <f>ROUND(D39*E39,0)</f>
        <v>240</v>
      </c>
      <c r="G39" s="90" t="s">
        <v>86</v>
      </c>
      <c r="H39" s="90" t="s">
        <v>88</v>
      </c>
      <c r="I39" s="90">
        <v>6</v>
      </c>
    </row>
    <row r="40" spans="1:9" x14ac:dyDescent="0.25">
      <c r="A40" s="91">
        <v>2</v>
      </c>
      <c r="B40" s="8" t="s">
        <v>58</v>
      </c>
      <c r="C40" s="98" t="s">
        <v>59</v>
      </c>
      <c r="D40" s="98">
        <v>0.5</v>
      </c>
      <c r="E40" s="98">
        <v>583</v>
      </c>
      <c r="F40" s="98">
        <f>ROUND(D40*E40,0)</f>
        <v>292</v>
      </c>
      <c r="G40" s="22" t="s">
        <v>74</v>
      </c>
      <c r="H40" s="22" t="s">
        <v>81</v>
      </c>
      <c r="I40" s="22">
        <v>6</v>
      </c>
    </row>
    <row r="41" spans="1:9" x14ac:dyDescent="0.25">
      <c r="A41" s="91"/>
      <c r="B41" s="131" t="s">
        <v>13</v>
      </c>
      <c r="C41" s="89"/>
      <c r="D41" s="89">
        <f>SUM(D39:D40)</f>
        <v>0.9</v>
      </c>
      <c r="E41" s="89"/>
      <c r="F41" s="89">
        <f>SUM(F39:F40)</f>
        <v>532</v>
      </c>
      <c r="G41" s="17"/>
      <c r="H41" s="17"/>
      <c r="I41" s="17"/>
    </row>
    <row r="42" spans="1:9" x14ac:dyDescent="0.25">
      <c r="A42" s="135" t="s">
        <v>435</v>
      </c>
      <c r="B42" s="135"/>
      <c r="C42" s="135"/>
      <c r="D42" s="135"/>
      <c r="E42" s="135"/>
      <c r="F42" s="135"/>
      <c r="G42" s="17"/>
      <c r="H42" s="17"/>
      <c r="I42" s="17"/>
    </row>
    <row r="43" spans="1:9" x14ac:dyDescent="0.25">
      <c r="A43" s="91">
        <v>1</v>
      </c>
      <c r="B43" s="8" t="s">
        <v>45</v>
      </c>
      <c r="C43" s="98" t="s">
        <v>56</v>
      </c>
      <c r="D43" s="98">
        <v>1</v>
      </c>
      <c r="E43" s="98">
        <v>800</v>
      </c>
      <c r="F43" s="98">
        <f>ROUND(E43*D43,0)</f>
        <v>800</v>
      </c>
      <c r="G43" s="92" t="s">
        <v>85</v>
      </c>
      <c r="H43" s="92" t="s">
        <v>89</v>
      </c>
      <c r="I43" s="92">
        <v>7</v>
      </c>
    </row>
    <row r="44" spans="1:9" x14ac:dyDescent="0.25">
      <c r="A44" s="91"/>
      <c r="B44" s="131" t="s">
        <v>13</v>
      </c>
      <c r="C44" s="89"/>
      <c r="D44" s="89">
        <f>SUM(D43)</f>
        <v>1</v>
      </c>
      <c r="E44" s="89"/>
      <c r="F44" s="89">
        <f>SUM(F43)</f>
        <v>800</v>
      </c>
      <c r="G44" s="17"/>
      <c r="H44" s="17"/>
      <c r="I44" s="17"/>
    </row>
    <row r="45" spans="1:9" x14ac:dyDescent="0.25">
      <c r="A45" s="134" t="s">
        <v>329</v>
      </c>
      <c r="B45" s="134"/>
      <c r="C45" s="134"/>
      <c r="D45" s="134"/>
      <c r="E45" s="134"/>
      <c r="F45" s="134"/>
      <c r="G45" s="17"/>
      <c r="H45" s="17"/>
      <c r="I45" s="17"/>
    </row>
    <row r="46" spans="1:9" x14ac:dyDescent="0.25">
      <c r="A46" s="91">
        <v>1</v>
      </c>
      <c r="B46" s="8" t="s">
        <v>16</v>
      </c>
      <c r="C46" s="98" t="s">
        <v>6</v>
      </c>
      <c r="D46" s="98">
        <v>0.25</v>
      </c>
      <c r="E46" s="98">
        <v>587</v>
      </c>
      <c r="F46" s="98">
        <f t="shared" ref="F46:F51" si="3">ROUND(D46*E46,0)</f>
        <v>147</v>
      </c>
      <c r="G46" s="90" t="s">
        <v>71</v>
      </c>
      <c r="H46" s="90" t="s">
        <v>72</v>
      </c>
      <c r="I46" s="90">
        <v>7</v>
      </c>
    </row>
    <row r="47" spans="1:9" x14ac:dyDescent="0.25">
      <c r="A47" s="91">
        <v>2</v>
      </c>
      <c r="B47" s="8" t="s">
        <v>39</v>
      </c>
      <c r="C47" s="98" t="s">
        <v>40</v>
      </c>
      <c r="D47" s="98">
        <v>0.3</v>
      </c>
      <c r="E47" s="98">
        <v>524</v>
      </c>
      <c r="F47" s="98">
        <f t="shared" si="3"/>
        <v>157</v>
      </c>
      <c r="G47" s="91" t="s">
        <v>92</v>
      </c>
      <c r="H47" s="91" t="s">
        <v>80</v>
      </c>
      <c r="I47" s="91">
        <v>6</v>
      </c>
    </row>
    <row r="48" spans="1:9" ht="31.5" x14ac:dyDescent="0.25">
      <c r="A48" s="91">
        <v>3</v>
      </c>
      <c r="B48" s="8" t="s">
        <v>41</v>
      </c>
      <c r="C48" s="98" t="s">
        <v>42</v>
      </c>
      <c r="D48" s="98">
        <v>1</v>
      </c>
      <c r="E48" s="98">
        <v>549</v>
      </c>
      <c r="F48" s="98">
        <f t="shared" si="3"/>
        <v>549</v>
      </c>
      <c r="G48" s="93" t="s">
        <v>177</v>
      </c>
      <c r="H48" s="93" t="s">
        <v>83</v>
      </c>
      <c r="I48" s="93">
        <v>4</v>
      </c>
    </row>
    <row r="49" spans="1:9" x14ac:dyDescent="0.25">
      <c r="A49" s="91">
        <v>4</v>
      </c>
      <c r="B49" s="8" t="s">
        <v>14</v>
      </c>
      <c r="C49" s="99" t="s">
        <v>15</v>
      </c>
      <c r="D49" s="98">
        <v>1</v>
      </c>
      <c r="E49" s="98">
        <v>563</v>
      </c>
      <c r="F49" s="98">
        <f t="shared" si="3"/>
        <v>563</v>
      </c>
      <c r="G49" s="97" t="s">
        <v>74</v>
      </c>
      <c r="H49" s="97" t="s">
        <v>81</v>
      </c>
      <c r="I49" s="97">
        <v>6</v>
      </c>
    </row>
    <row r="50" spans="1:9" x14ac:dyDescent="0.25">
      <c r="A50" s="91">
        <v>5</v>
      </c>
      <c r="B50" s="8" t="s">
        <v>17</v>
      </c>
      <c r="C50" s="98" t="s">
        <v>18</v>
      </c>
      <c r="D50" s="98">
        <v>1</v>
      </c>
      <c r="E50" s="98">
        <v>548</v>
      </c>
      <c r="F50" s="98">
        <f t="shared" si="3"/>
        <v>548</v>
      </c>
      <c r="G50" s="92" t="s">
        <v>78</v>
      </c>
      <c r="H50" s="92" t="s">
        <v>75</v>
      </c>
      <c r="I50" s="92">
        <v>4</v>
      </c>
    </row>
    <row r="51" spans="1:9" ht="31.5" x14ac:dyDescent="0.25">
      <c r="A51" s="91">
        <v>6</v>
      </c>
      <c r="B51" s="8" t="s">
        <v>43</v>
      </c>
      <c r="C51" s="98" t="s">
        <v>44</v>
      </c>
      <c r="D51" s="98">
        <v>1</v>
      </c>
      <c r="E51" s="98">
        <v>548</v>
      </c>
      <c r="F51" s="98">
        <f t="shared" si="3"/>
        <v>548</v>
      </c>
      <c r="G51" s="90" t="s">
        <v>78</v>
      </c>
      <c r="H51" s="90" t="s">
        <v>80</v>
      </c>
      <c r="I51" s="90">
        <v>1</v>
      </c>
    </row>
    <row r="52" spans="1:9" x14ac:dyDescent="0.25">
      <c r="A52" s="91">
        <v>7</v>
      </c>
      <c r="B52" s="8" t="s">
        <v>434</v>
      </c>
      <c r="C52" s="99">
        <v>343528</v>
      </c>
      <c r="D52" s="98">
        <v>0.2</v>
      </c>
      <c r="E52" s="98">
        <v>696</v>
      </c>
      <c r="F52" s="98">
        <f>ROUND(D52*E52,0)</f>
        <v>139</v>
      </c>
      <c r="G52" s="100" t="s">
        <v>85</v>
      </c>
      <c r="H52" s="100" t="s">
        <v>87</v>
      </c>
      <c r="I52" s="100">
        <v>7</v>
      </c>
    </row>
    <row r="53" spans="1:9" x14ac:dyDescent="0.25">
      <c r="A53" s="91"/>
      <c r="B53" s="131" t="s">
        <v>13</v>
      </c>
      <c r="C53" s="89"/>
      <c r="D53" s="89">
        <f>SUM(D46:D52)</f>
        <v>4.75</v>
      </c>
      <c r="E53" s="89"/>
      <c r="F53" s="89">
        <f>SUM(F46:F52)</f>
        <v>2651</v>
      </c>
      <c r="G53" s="17"/>
      <c r="H53" s="17"/>
      <c r="I53" s="17"/>
    </row>
    <row r="54" spans="1:9" x14ac:dyDescent="0.25">
      <c r="A54" s="134" t="s">
        <v>330</v>
      </c>
      <c r="B54" s="134"/>
      <c r="C54" s="134"/>
      <c r="D54" s="134"/>
      <c r="E54" s="134"/>
      <c r="F54" s="134"/>
      <c r="G54" s="17"/>
      <c r="H54" s="17"/>
      <c r="I54" s="17"/>
    </row>
    <row r="55" spans="1:9" x14ac:dyDescent="0.25">
      <c r="A55" s="91">
        <v>1</v>
      </c>
      <c r="B55" s="8" t="s">
        <v>22</v>
      </c>
      <c r="C55" s="98" t="s">
        <v>23</v>
      </c>
      <c r="D55" s="98">
        <v>2</v>
      </c>
      <c r="E55" s="98">
        <v>580</v>
      </c>
      <c r="F55" s="98">
        <f>ROUND(D55*E55,0)</f>
        <v>1160</v>
      </c>
      <c r="G55" s="91" t="s">
        <v>90</v>
      </c>
      <c r="H55" s="91" t="s">
        <v>80</v>
      </c>
      <c r="I55" s="91">
        <v>4</v>
      </c>
    </row>
    <row r="56" spans="1:9" ht="47.25" x14ac:dyDescent="0.25">
      <c r="A56" s="91">
        <v>2</v>
      </c>
      <c r="B56" s="8" t="s">
        <v>61</v>
      </c>
      <c r="C56" s="98" t="s">
        <v>62</v>
      </c>
      <c r="D56" s="98">
        <v>0.1</v>
      </c>
      <c r="E56" s="98" t="s">
        <v>380</v>
      </c>
      <c r="F56" s="98">
        <v>50</v>
      </c>
      <c r="G56" s="100" t="s">
        <v>90</v>
      </c>
      <c r="H56" s="100" t="s">
        <v>80</v>
      </c>
      <c r="I56" s="100">
        <v>4</v>
      </c>
    </row>
    <row r="57" spans="1:9" x14ac:dyDescent="0.25">
      <c r="A57" s="91">
        <v>3</v>
      </c>
      <c r="B57" s="8" t="s">
        <v>46</v>
      </c>
      <c r="C57" s="98" t="s">
        <v>47</v>
      </c>
      <c r="D57" s="98">
        <v>0.3</v>
      </c>
      <c r="E57" s="98">
        <v>516</v>
      </c>
      <c r="F57" s="98">
        <f>ROUND(D57*E57,0)</f>
        <v>155</v>
      </c>
      <c r="G57" s="93" t="s">
        <v>91</v>
      </c>
      <c r="H57" s="93" t="s">
        <v>75</v>
      </c>
      <c r="I57" s="93">
        <v>7</v>
      </c>
    </row>
    <row r="58" spans="1:9" x14ac:dyDescent="0.25">
      <c r="A58" s="91">
        <v>4</v>
      </c>
      <c r="B58" s="8" t="s">
        <v>19</v>
      </c>
      <c r="C58" s="98" t="s">
        <v>20</v>
      </c>
      <c r="D58" s="98">
        <v>0.25</v>
      </c>
      <c r="E58" s="98">
        <v>500</v>
      </c>
      <c r="F58" s="98">
        <f>ROUND(D58*E58,0)</f>
        <v>125</v>
      </c>
      <c r="G58" s="90" t="s">
        <v>78</v>
      </c>
      <c r="H58" s="90" t="s">
        <v>80</v>
      </c>
      <c r="I58" s="90">
        <v>1</v>
      </c>
    </row>
    <row r="59" spans="1:9" x14ac:dyDescent="0.25">
      <c r="A59" s="91"/>
      <c r="B59" s="131" t="s">
        <v>13</v>
      </c>
      <c r="C59" s="89"/>
      <c r="D59" s="89">
        <f>SUM(D55:D58)</f>
        <v>2.65</v>
      </c>
      <c r="E59" s="89"/>
      <c r="F59" s="89">
        <f>SUM(F55:F58)</f>
        <v>1490</v>
      </c>
      <c r="G59" s="17"/>
      <c r="H59" s="17"/>
      <c r="I59" s="17"/>
    </row>
  </sheetData>
  <mergeCells count="14">
    <mergeCell ref="J29:J30"/>
    <mergeCell ref="A42:F42"/>
    <mergeCell ref="A38:F38"/>
    <mergeCell ref="A8:F8"/>
    <mergeCell ref="A19:F19"/>
    <mergeCell ref="A1:I1"/>
    <mergeCell ref="A45:F45"/>
    <mergeCell ref="A54:F54"/>
    <mergeCell ref="A28:F28"/>
    <mergeCell ref="A31:F31"/>
    <mergeCell ref="A25:I25"/>
    <mergeCell ref="A22:I22"/>
    <mergeCell ref="A2:I2"/>
    <mergeCell ref="A4:I4"/>
  </mergeCells>
  <pageMargins left="0.78740157480314965" right="0.78740157480314965" top="0.78740157480314965" bottom="0.78740157480314965" header="0" footer="0"/>
  <pageSetup paperSize="9" scale="9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I40"/>
  <sheetViews>
    <sheetView workbookViewId="0">
      <selection sqref="A1:I1"/>
    </sheetView>
  </sheetViews>
  <sheetFormatPr defaultRowHeight="15" x14ac:dyDescent="0.25"/>
  <cols>
    <col min="2" max="2" width="23.7109375" customWidth="1"/>
    <col min="3" max="3" width="11.140625" customWidth="1"/>
    <col min="4" max="4" width="10.28515625" customWidth="1"/>
    <col min="5" max="5" width="13.140625" customWidth="1"/>
    <col min="6" max="6" width="14.7109375" customWidth="1"/>
    <col min="9" max="9" width="14.140625" customWidth="1"/>
  </cols>
  <sheetData>
    <row r="1" spans="1:9" s="110" customFormat="1" ht="15.75" customHeight="1" x14ac:dyDescent="0.25">
      <c r="A1" s="133" t="s">
        <v>455</v>
      </c>
      <c r="B1" s="133"/>
      <c r="C1" s="133"/>
      <c r="D1" s="133"/>
      <c r="E1" s="133"/>
      <c r="F1" s="133"/>
      <c r="G1" s="133"/>
      <c r="H1" s="133"/>
      <c r="I1" s="133"/>
    </row>
    <row r="2" spans="1:9" ht="33.75" customHeight="1" x14ac:dyDescent="0.25">
      <c r="A2" s="137" t="s">
        <v>351</v>
      </c>
      <c r="B2" s="137"/>
      <c r="C2" s="137"/>
      <c r="D2" s="137"/>
      <c r="E2" s="137"/>
      <c r="F2" s="137"/>
      <c r="G2" s="137"/>
      <c r="H2" s="137"/>
      <c r="I2" s="137"/>
    </row>
    <row r="3" spans="1:9" ht="47.25" x14ac:dyDescent="0.25">
      <c r="A3" s="101" t="s">
        <v>0</v>
      </c>
      <c r="B3" s="95" t="s">
        <v>1</v>
      </c>
      <c r="C3" s="95" t="s">
        <v>2</v>
      </c>
      <c r="D3" s="95" t="s">
        <v>3</v>
      </c>
      <c r="E3" s="94" t="s">
        <v>337</v>
      </c>
      <c r="F3" s="95" t="s">
        <v>338</v>
      </c>
      <c r="G3" s="95" t="s">
        <v>339</v>
      </c>
      <c r="H3" s="95" t="s">
        <v>340</v>
      </c>
      <c r="I3" s="95" t="s">
        <v>341</v>
      </c>
    </row>
    <row r="4" spans="1:9" ht="15.75" customHeight="1" x14ac:dyDescent="0.25">
      <c r="A4" s="168" t="s">
        <v>137</v>
      </c>
      <c r="B4" s="169"/>
      <c r="C4" s="169"/>
      <c r="D4" s="169"/>
      <c r="E4" s="169"/>
      <c r="F4" s="169"/>
      <c r="G4" s="169"/>
      <c r="H4" s="169"/>
      <c r="I4" s="170"/>
    </row>
    <row r="5" spans="1:9" ht="15.75" x14ac:dyDescent="0.25">
      <c r="A5" s="3">
        <v>1</v>
      </c>
      <c r="B5" s="8" t="s">
        <v>5</v>
      </c>
      <c r="C5" s="3" t="s">
        <v>6</v>
      </c>
      <c r="D5" s="3">
        <v>1</v>
      </c>
      <c r="E5" s="3">
        <v>795</v>
      </c>
      <c r="F5" s="3">
        <f t="shared" ref="F5" si="0">ROUND(D5*E5,0)</f>
        <v>795</v>
      </c>
      <c r="G5" s="23" t="s">
        <v>71</v>
      </c>
      <c r="H5" s="23" t="s">
        <v>72</v>
      </c>
      <c r="I5" s="23">
        <v>7</v>
      </c>
    </row>
    <row r="6" spans="1:9" ht="15.75" x14ac:dyDescent="0.25">
      <c r="A6" s="4"/>
      <c r="B6" s="14" t="s">
        <v>13</v>
      </c>
      <c r="C6" s="4"/>
      <c r="D6" s="4">
        <f>SUM(D5)</f>
        <v>1</v>
      </c>
      <c r="E6" s="4"/>
      <c r="F6" s="36">
        <f>SUM(F5)</f>
        <v>795</v>
      </c>
      <c r="G6" s="25"/>
      <c r="H6" s="25"/>
      <c r="I6" s="25"/>
    </row>
    <row r="7" spans="1:9" ht="15.75" customHeight="1" x14ac:dyDescent="0.25">
      <c r="A7" s="145" t="s">
        <v>29</v>
      </c>
      <c r="B7" s="146"/>
      <c r="C7" s="146"/>
      <c r="D7" s="146"/>
      <c r="E7" s="146"/>
      <c r="F7" s="146"/>
      <c r="G7" s="146"/>
      <c r="H7" s="146"/>
      <c r="I7" s="147"/>
    </row>
    <row r="8" spans="1:9" ht="15.75" x14ac:dyDescent="0.25">
      <c r="A8" s="1">
        <v>1</v>
      </c>
      <c r="B8" s="11" t="s">
        <v>93</v>
      </c>
      <c r="C8" s="55" t="s">
        <v>94</v>
      </c>
      <c r="D8" s="1">
        <v>1</v>
      </c>
      <c r="E8" s="1">
        <v>1002</v>
      </c>
      <c r="F8" s="3">
        <f t="shared" ref="F8" si="1">ROUND(D8*E8,0)</f>
        <v>1002</v>
      </c>
      <c r="G8" s="23" t="s">
        <v>74</v>
      </c>
      <c r="H8" s="23" t="s">
        <v>75</v>
      </c>
      <c r="I8" s="23">
        <v>10</v>
      </c>
    </row>
    <row r="9" spans="1:9" ht="15.75" x14ac:dyDescent="0.25">
      <c r="A9" s="1">
        <v>2</v>
      </c>
      <c r="B9" s="8" t="s">
        <v>63</v>
      </c>
      <c r="C9" s="3" t="s">
        <v>64</v>
      </c>
      <c r="D9" s="3">
        <v>2</v>
      </c>
      <c r="E9" s="3">
        <v>690</v>
      </c>
      <c r="F9" s="3">
        <f>ROUND(D9*E9,0)</f>
        <v>1380</v>
      </c>
      <c r="G9" s="21" t="s">
        <v>78</v>
      </c>
      <c r="H9" s="21" t="s">
        <v>75</v>
      </c>
      <c r="I9" s="21">
        <v>4</v>
      </c>
    </row>
    <row r="10" spans="1:9" ht="31.5" x14ac:dyDescent="0.25">
      <c r="A10" s="1">
        <v>3</v>
      </c>
      <c r="B10" s="8" t="s">
        <v>96</v>
      </c>
      <c r="C10" s="3" t="s">
        <v>76</v>
      </c>
      <c r="D10" s="3">
        <v>1</v>
      </c>
      <c r="E10" s="3">
        <v>670</v>
      </c>
      <c r="F10" s="3">
        <f>D10*E10</f>
        <v>670</v>
      </c>
      <c r="G10" s="88" t="s">
        <v>78</v>
      </c>
      <c r="H10" s="88" t="s">
        <v>75</v>
      </c>
      <c r="I10" s="88">
        <v>4</v>
      </c>
    </row>
    <row r="11" spans="1:9" ht="47.25" x14ac:dyDescent="0.25">
      <c r="A11" s="1">
        <v>4</v>
      </c>
      <c r="B11" s="8" t="s">
        <v>140</v>
      </c>
      <c r="C11" s="3" t="s">
        <v>141</v>
      </c>
      <c r="D11" s="3">
        <v>4.5</v>
      </c>
      <c r="E11" s="9" t="s">
        <v>380</v>
      </c>
      <c r="F11" s="9">
        <v>2264</v>
      </c>
      <c r="G11" s="21" t="s">
        <v>78</v>
      </c>
      <c r="H11" s="21" t="s">
        <v>81</v>
      </c>
      <c r="I11" s="21">
        <v>2</v>
      </c>
    </row>
    <row r="12" spans="1:9" ht="15.75" x14ac:dyDescent="0.25">
      <c r="A12" s="1">
        <v>5</v>
      </c>
      <c r="B12" s="8" t="s">
        <v>9</v>
      </c>
      <c r="C12" s="3" t="s">
        <v>10</v>
      </c>
      <c r="D12" s="3">
        <v>2</v>
      </c>
      <c r="E12" s="3">
        <v>500</v>
      </c>
      <c r="F12" s="3">
        <f>ROUND(D12*E12,0)</f>
        <v>1000</v>
      </c>
      <c r="G12" s="21" t="s">
        <v>78</v>
      </c>
      <c r="H12" s="21" t="s">
        <v>80</v>
      </c>
      <c r="I12" s="21">
        <v>1</v>
      </c>
    </row>
    <row r="13" spans="1:9" ht="15.75" x14ac:dyDescent="0.25">
      <c r="A13" s="1">
        <v>6</v>
      </c>
      <c r="B13" s="8" t="s">
        <v>282</v>
      </c>
      <c r="C13" s="3" t="s">
        <v>8</v>
      </c>
      <c r="D13" s="3">
        <v>0.5</v>
      </c>
      <c r="E13" s="3">
        <v>500</v>
      </c>
      <c r="F13" s="3">
        <f>ROUND(D13*E13,0)</f>
        <v>250</v>
      </c>
      <c r="G13" s="21" t="s">
        <v>78</v>
      </c>
      <c r="H13" s="21" t="s">
        <v>75</v>
      </c>
      <c r="I13" s="21">
        <v>4</v>
      </c>
    </row>
    <row r="14" spans="1:9" ht="47.25" x14ac:dyDescent="0.25">
      <c r="A14" s="1">
        <v>7</v>
      </c>
      <c r="B14" s="8" t="s">
        <v>33</v>
      </c>
      <c r="C14" s="3" t="s">
        <v>34</v>
      </c>
      <c r="D14" s="3">
        <v>1</v>
      </c>
      <c r="E14" s="9" t="s">
        <v>378</v>
      </c>
      <c r="F14" s="9">
        <v>706</v>
      </c>
      <c r="G14" s="23" t="s">
        <v>79</v>
      </c>
      <c r="H14" s="23" t="s">
        <v>75</v>
      </c>
      <c r="I14" s="23">
        <v>7</v>
      </c>
    </row>
    <row r="15" spans="1:9" ht="15.75" x14ac:dyDescent="0.25">
      <c r="A15" s="4"/>
      <c r="B15" s="14" t="s">
        <v>13</v>
      </c>
      <c r="C15" s="4"/>
      <c r="D15" s="4">
        <f>SUM(D8:D14)</f>
        <v>12</v>
      </c>
      <c r="E15" s="4"/>
      <c r="F15" s="4">
        <f>SUM(F8:F14)</f>
        <v>7272</v>
      </c>
      <c r="G15" s="25"/>
      <c r="H15" s="25"/>
      <c r="I15" s="25"/>
    </row>
    <row r="16" spans="1:9" ht="15.75" customHeight="1" x14ac:dyDescent="0.25">
      <c r="A16" s="145" t="s">
        <v>359</v>
      </c>
      <c r="B16" s="146"/>
      <c r="C16" s="146"/>
      <c r="D16" s="146"/>
      <c r="E16" s="146"/>
      <c r="F16" s="146"/>
      <c r="G16" s="146"/>
      <c r="H16" s="146"/>
      <c r="I16" s="147"/>
    </row>
    <row r="17" spans="1:9" ht="31.5" x14ac:dyDescent="0.25">
      <c r="A17" s="3">
        <v>1</v>
      </c>
      <c r="B17" s="8" t="s">
        <v>57</v>
      </c>
      <c r="C17" s="3" t="s">
        <v>25</v>
      </c>
      <c r="D17" s="3">
        <v>0.37</v>
      </c>
      <c r="E17" s="3">
        <v>598</v>
      </c>
      <c r="F17" s="3">
        <f>ROUND(D17*E17,0)</f>
        <v>221</v>
      </c>
      <c r="G17" s="23" t="s">
        <v>86</v>
      </c>
      <c r="H17" s="23" t="s">
        <v>88</v>
      </c>
      <c r="I17" s="23">
        <v>6</v>
      </c>
    </row>
    <row r="18" spans="1:9" ht="15.75" x14ac:dyDescent="0.25">
      <c r="A18" s="2"/>
      <c r="B18" s="14" t="s">
        <v>13</v>
      </c>
      <c r="C18" s="3"/>
      <c r="D18" s="4">
        <f>SUM(D17)</f>
        <v>0.37</v>
      </c>
      <c r="E18" s="4"/>
      <c r="F18" s="4">
        <f>SUM(F17)</f>
        <v>221</v>
      </c>
      <c r="G18" s="25"/>
      <c r="H18" s="25"/>
      <c r="I18" s="25"/>
    </row>
    <row r="19" spans="1:9" ht="15.75" customHeight="1" x14ac:dyDescent="0.25">
      <c r="A19" s="148" t="s">
        <v>436</v>
      </c>
      <c r="B19" s="149"/>
      <c r="C19" s="149"/>
      <c r="D19" s="149"/>
      <c r="E19" s="149"/>
      <c r="F19" s="149"/>
      <c r="G19" s="149"/>
      <c r="H19" s="149"/>
      <c r="I19" s="150"/>
    </row>
    <row r="20" spans="1:9" ht="15.75" x14ac:dyDescent="0.25">
      <c r="A20" s="3">
        <v>1</v>
      </c>
      <c r="B20" s="8" t="s">
        <v>132</v>
      </c>
      <c r="C20" s="3" t="s">
        <v>133</v>
      </c>
      <c r="D20" s="3">
        <v>0.5</v>
      </c>
      <c r="E20" s="3">
        <v>650</v>
      </c>
      <c r="F20" s="3">
        <f>ROUND(D20*E20,0)</f>
        <v>325</v>
      </c>
      <c r="G20" s="23" t="s">
        <v>85</v>
      </c>
      <c r="H20" s="23" t="s">
        <v>89</v>
      </c>
      <c r="I20" s="23">
        <v>7</v>
      </c>
    </row>
    <row r="21" spans="1:9" ht="15.75" x14ac:dyDescent="0.25">
      <c r="A21" s="4"/>
      <c r="B21" s="14" t="s">
        <v>13</v>
      </c>
      <c r="C21" s="4"/>
      <c r="D21" s="4">
        <f>SUM(D20)</f>
        <v>0.5</v>
      </c>
      <c r="E21" s="4"/>
      <c r="F21" s="4">
        <f>SUM(F20)</f>
        <v>325</v>
      </c>
      <c r="G21" s="25"/>
      <c r="H21" s="25"/>
      <c r="I21" s="25"/>
    </row>
    <row r="22" spans="1:9" ht="15.75" customHeight="1" x14ac:dyDescent="0.25">
      <c r="A22" s="148" t="s">
        <v>401</v>
      </c>
      <c r="B22" s="149"/>
      <c r="C22" s="149"/>
      <c r="D22" s="149"/>
      <c r="E22" s="149"/>
      <c r="F22" s="149"/>
      <c r="G22" s="149"/>
      <c r="H22" s="149"/>
      <c r="I22" s="150"/>
    </row>
    <row r="23" spans="1:9" ht="15.75" x14ac:dyDescent="0.25">
      <c r="A23" s="3">
        <v>1</v>
      </c>
      <c r="B23" s="8" t="s">
        <v>283</v>
      </c>
      <c r="C23" s="3" t="s">
        <v>65</v>
      </c>
      <c r="D23" s="3">
        <v>1</v>
      </c>
      <c r="E23" s="3">
        <v>925</v>
      </c>
      <c r="F23" s="3">
        <f>D23*E23</f>
        <v>925</v>
      </c>
      <c r="G23" s="20" t="s">
        <v>82</v>
      </c>
      <c r="H23" s="20" t="s">
        <v>88</v>
      </c>
      <c r="I23" s="20">
        <v>8</v>
      </c>
    </row>
    <row r="24" spans="1:9" ht="15.75" x14ac:dyDescent="0.25">
      <c r="A24" s="4"/>
      <c r="B24" s="14" t="s">
        <v>13</v>
      </c>
      <c r="C24" s="4"/>
      <c r="D24" s="4">
        <f>SUM(D23)</f>
        <v>1</v>
      </c>
      <c r="E24" s="4"/>
      <c r="F24" s="4">
        <f>SUM(F23)</f>
        <v>925</v>
      </c>
      <c r="G24" s="25"/>
      <c r="H24" s="25"/>
      <c r="I24" s="25"/>
    </row>
    <row r="25" spans="1:9" ht="15.75" x14ac:dyDescent="0.25">
      <c r="A25" s="135" t="s">
        <v>402</v>
      </c>
      <c r="B25" s="135"/>
      <c r="C25" s="135"/>
      <c r="D25" s="135"/>
      <c r="E25" s="135"/>
      <c r="F25" s="135"/>
      <c r="G25" s="25"/>
      <c r="H25" s="25"/>
      <c r="I25" s="25"/>
    </row>
    <row r="26" spans="1:9" ht="15.75" x14ac:dyDescent="0.25">
      <c r="A26" s="3">
        <v>1</v>
      </c>
      <c r="B26" s="8" t="s">
        <v>220</v>
      </c>
      <c r="C26" s="3" t="s">
        <v>117</v>
      </c>
      <c r="D26" s="3">
        <v>1</v>
      </c>
      <c r="E26" s="3">
        <v>545</v>
      </c>
      <c r="F26" s="3">
        <f>D26*E26</f>
        <v>545</v>
      </c>
      <c r="G26" s="20" t="s">
        <v>84</v>
      </c>
      <c r="H26" s="20" t="s">
        <v>75</v>
      </c>
      <c r="I26" s="20">
        <v>10</v>
      </c>
    </row>
    <row r="27" spans="1:9" ht="15.75" x14ac:dyDescent="0.25">
      <c r="A27" s="4"/>
      <c r="B27" s="14" t="s">
        <v>13</v>
      </c>
      <c r="C27" s="4"/>
      <c r="D27" s="4">
        <f>SUM(D26)</f>
        <v>1</v>
      </c>
      <c r="E27" s="4"/>
      <c r="F27" s="4">
        <f>SUM(F26)</f>
        <v>545</v>
      </c>
      <c r="G27" s="25"/>
      <c r="H27" s="25"/>
      <c r="I27" s="25"/>
    </row>
    <row r="28" spans="1:9" ht="15.75" x14ac:dyDescent="0.25">
      <c r="A28" s="135" t="s">
        <v>403</v>
      </c>
      <c r="B28" s="135"/>
      <c r="C28" s="135"/>
      <c r="D28" s="135"/>
      <c r="E28" s="135"/>
      <c r="F28" s="135"/>
      <c r="G28" s="25"/>
      <c r="H28" s="25"/>
      <c r="I28" s="25"/>
    </row>
    <row r="29" spans="1:9" ht="15.75" x14ac:dyDescent="0.25">
      <c r="A29" s="3">
        <v>1</v>
      </c>
      <c r="B29" s="8" t="s">
        <v>146</v>
      </c>
      <c r="C29" s="3" t="s">
        <v>24</v>
      </c>
      <c r="D29" s="3">
        <v>1</v>
      </c>
      <c r="E29" s="3">
        <v>820</v>
      </c>
      <c r="F29" s="3">
        <f>ROUND(D29*E29,0)</f>
        <v>820</v>
      </c>
      <c r="G29" s="20" t="s">
        <v>85</v>
      </c>
      <c r="H29" s="20" t="s">
        <v>75</v>
      </c>
      <c r="I29" s="20">
        <v>9</v>
      </c>
    </row>
    <row r="30" spans="1:9" ht="15.75" x14ac:dyDescent="0.25">
      <c r="A30" s="3">
        <v>2</v>
      </c>
      <c r="B30" s="8" t="s">
        <v>124</v>
      </c>
      <c r="C30" s="3">
        <v>265311</v>
      </c>
      <c r="D30" s="3">
        <v>0.3</v>
      </c>
      <c r="E30" s="3">
        <v>510</v>
      </c>
      <c r="F30" s="3">
        <f>ROUND(D30*E30,0)</f>
        <v>153</v>
      </c>
      <c r="G30" s="23" t="s">
        <v>85</v>
      </c>
      <c r="H30" s="23" t="s">
        <v>87</v>
      </c>
      <c r="I30" s="23">
        <v>7</v>
      </c>
    </row>
    <row r="31" spans="1:9" ht="15.75" x14ac:dyDescent="0.25">
      <c r="A31" s="98">
        <v>3</v>
      </c>
      <c r="B31" s="8" t="s">
        <v>126</v>
      </c>
      <c r="C31" s="3" t="s">
        <v>127</v>
      </c>
      <c r="D31" s="3">
        <v>0.3</v>
      </c>
      <c r="E31" s="3">
        <v>510</v>
      </c>
      <c r="F31" s="3">
        <f t="shared" ref="F31:F34" si="2">ROUND(D31*E31,0)</f>
        <v>153</v>
      </c>
      <c r="G31" s="23" t="s">
        <v>85</v>
      </c>
      <c r="H31" s="23" t="s">
        <v>87</v>
      </c>
      <c r="I31" s="23">
        <v>7</v>
      </c>
    </row>
    <row r="32" spans="1:9" ht="31.5" x14ac:dyDescent="0.25">
      <c r="A32" s="98">
        <v>4</v>
      </c>
      <c r="B32" s="8" t="s">
        <v>149</v>
      </c>
      <c r="C32" s="3" t="s">
        <v>27</v>
      </c>
      <c r="D32" s="3">
        <v>0.3</v>
      </c>
      <c r="E32" s="3">
        <v>510</v>
      </c>
      <c r="F32" s="3">
        <f>ROUND(D32*E32,0)</f>
        <v>153</v>
      </c>
      <c r="G32" s="23" t="s">
        <v>85</v>
      </c>
      <c r="H32" s="23" t="s">
        <v>87</v>
      </c>
      <c r="I32" s="23">
        <v>7</v>
      </c>
    </row>
    <row r="33" spans="1:9" ht="31.5" x14ac:dyDescent="0.25">
      <c r="A33" s="98">
        <v>5</v>
      </c>
      <c r="B33" s="8" t="s">
        <v>284</v>
      </c>
      <c r="C33" s="3" t="s">
        <v>127</v>
      </c>
      <c r="D33" s="3">
        <v>0.2</v>
      </c>
      <c r="E33" s="3">
        <v>510</v>
      </c>
      <c r="F33" s="3">
        <f>ROUND(D33*E33,0)</f>
        <v>102</v>
      </c>
      <c r="G33" s="23" t="s">
        <v>85</v>
      </c>
      <c r="H33" s="23" t="s">
        <v>87</v>
      </c>
      <c r="I33" s="23">
        <v>7</v>
      </c>
    </row>
    <row r="34" spans="1:9" ht="15.75" x14ac:dyDescent="0.25">
      <c r="A34" s="98">
        <v>6</v>
      </c>
      <c r="B34" s="8" t="s">
        <v>196</v>
      </c>
      <c r="C34" s="3" t="s">
        <v>26</v>
      </c>
      <c r="D34" s="3">
        <v>0.3</v>
      </c>
      <c r="E34" s="3">
        <v>510</v>
      </c>
      <c r="F34" s="3">
        <f t="shared" si="2"/>
        <v>153</v>
      </c>
      <c r="G34" s="23" t="s">
        <v>85</v>
      </c>
      <c r="H34" s="23" t="s">
        <v>87</v>
      </c>
      <c r="I34" s="23">
        <v>7</v>
      </c>
    </row>
    <row r="35" spans="1:9" ht="15.75" x14ac:dyDescent="0.25">
      <c r="A35" s="2"/>
      <c r="B35" s="14" t="s">
        <v>13</v>
      </c>
      <c r="C35" s="3"/>
      <c r="D35" s="4">
        <f>SUM(D29:D34)</f>
        <v>2.4</v>
      </c>
      <c r="E35" s="4"/>
      <c r="F35" s="4">
        <f>SUM(F29:F34)</f>
        <v>1534</v>
      </c>
      <c r="G35" s="25"/>
      <c r="H35" s="25"/>
      <c r="I35" s="25"/>
    </row>
    <row r="39" spans="1:9" ht="15.75" x14ac:dyDescent="0.25">
      <c r="A39" s="35"/>
      <c r="B39" s="35"/>
      <c r="C39" s="35"/>
      <c r="D39" s="35"/>
      <c r="E39" s="35"/>
      <c r="F39" s="35"/>
    </row>
    <row r="40" spans="1:9" ht="15.75" hidden="1" x14ac:dyDescent="0.25">
      <c r="A40" s="35"/>
      <c r="B40" s="35"/>
      <c r="C40" s="35"/>
      <c r="D40" s="40"/>
      <c r="E40" s="5"/>
      <c r="F40" s="13">
        <f>F6+F15+F24+F21+F27+F35+F18</f>
        <v>11617</v>
      </c>
    </row>
  </sheetData>
  <mergeCells count="9">
    <mergeCell ref="A28:F28"/>
    <mergeCell ref="A25:F25"/>
    <mergeCell ref="A16:I16"/>
    <mergeCell ref="A1:I1"/>
    <mergeCell ref="A4:I4"/>
    <mergeCell ref="A7:I7"/>
    <mergeCell ref="A19:I19"/>
    <mergeCell ref="A22:I22"/>
    <mergeCell ref="A2:I2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I54"/>
  <sheetViews>
    <sheetView workbookViewId="0">
      <selection sqref="A1:I1"/>
    </sheetView>
  </sheetViews>
  <sheetFormatPr defaultRowHeight="15" x14ac:dyDescent="0.25"/>
  <cols>
    <col min="2" max="2" width="29.5703125" customWidth="1"/>
    <col min="3" max="3" width="12.28515625" customWidth="1"/>
    <col min="4" max="4" width="10.5703125" customWidth="1"/>
    <col min="5" max="5" width="14.85546875" customWidth="1"/>
    <col min="6" max="6" width="13.42578125" customWidth="1"/>
    <col min="9" max="9" width="12.85546875" customWidth="1"/>
  </cols>
  <sheetData>
    <row r="1" spans="1:9" s="110" customFormat="1" ht="15.75" customHeight="1" x14ac:dyDescent="0.25">
      <c r="A1" s="133" t="s">
        <v>456</v>
      </c>
      <c r="B1" s="133"/>
      <c r="C1" s="133"/>
      <c r="D1" s="133"/>
      <c r="E1" s="133"/>
      <c r="F1" s="133"/>
      <c r="G1" s="133"/>
      <c r="H1" s="133"/>
      <c r="I1" s="133"/>
    </row>
    <row r="2" spans="1:9" ht="27.75" customHeight="1" x14ac:dyDescent="0.25">
      <c r="A2" s="137" t="s">
        <v>352</v>
      </c>
      <c r="B2" s="137"/>
      <c r="C2" s="137"/>
      <c r="D2" s="137"/>
      <c r="E2" s="137"/>
      <c r="F2" s="137"/>
      <c r="G2" s="137"/>
      <c r="H2" s="137"/>
      <c r="I2" s="137"/>
    </row>
    <row r="3" spans="1:9" ht="47.25" x14ac:dyDescent="0.25">
      <c r="A3" s="101" t="s">
        <v>0</v>
      </c>
      <c r="B3" s="95" t="s">
        <v>1</v>
      </c>
      <c r="C3" s="95" t="s">
        <v>2</v>
      </c>
      <c r="D3" s="95" t="s">
        <v>3</v>
      </c>
      <c r="E3" s="94" t="s">
        <v>337</v>
      </c>
      <c r="F3" s="95" t="s">
        <v>338</v>
      </c>
      <c r="G3" s="95" t="s">
        <v>339</v>
      </c>
      <c r="H3" s="95" t="s">
        <v>340</v>
      </c>
      <c r="I3" s="95" t="s">
        <v>341</v>
      </c>
    </row>
    <row r="4" spans="1:9" ht="15.75" customHeight="1" x14ac:dyDescent="0.25">
      <c r="A4" s="168" t="s">
        <v>137</v>
      </c>
      <c r="B4" s="169"/>
      <c r="C4" s="169"/>
      <c r="D4" s="169"/>
      <c r="E4" s="169"/>
      <c r="F4" s="169"/>
      <c r="G4" s="169"/>
      <c r="H4" s="169"/>
      <c r="I4" s="170"/>
    </row>
    <row r="5" spans="1:9" ht="31.5" x14ac:dyDescent="0.25">
      <c r="A5" s="7">
        <v>1</v>
      </c>
      <c r="B5" s="8" t="s">
        <v>285</v>
      </c>
      <c r="C5" s="3" t="s">
        <v>4</v>
      </c>
      <c r="D5" s="3">
        <v>1</v>
      </c>
      <c r="E5" s="1">
        <v>1590</v>
      </c>
      <c r="F5" s="1">
        <f>ROUND(D5*E5,0)</f>
        <v>1590</v>
      </c>
      <c r="G5" s="23" t="s">
        <v>69</v>
      </c>
      <c r="H5" s="23" t="s">
        <v>70</v>
      </c>
      <c r="I5" s="23">
        <v>13</v>
      </c>
    </row>
    <row r="6" spans="1:9" ht="15.75" x14ac:dyDescent="0.25">
      <c r="A6" s="7">
        <v>2</v>
      </c>
      <c r="B6" s="8" t="s">
        <v>5</v>
      </c>
      <c r="C6" s="3" t="s">
        <v>6</v>
      </c>
      <c r="D6" s="3">
        <v>1</v>
      </c>
      <c r="E6" s="1">
        <v>827</v>
      </c>
      <c r="F6" s="1">
        <f>ROUND(D6*E6,0)</f>
        <v>827</v>
      </c>
      <c r="G6" s="23" t="s">
        <v>71</v>
      </c>
      <c r="H6" s="23" t="s">
        <v>72</v>
      </c>
      <c r="I6" s="23">
        <v>7</v>
      </c>
    </row>
    <row r="7" spans="1:9" ht="15.75" x14ac:dyDescent="0.25">
      <c r="A7" s="7"/>
      <c r="B7" s="69" t="s">
        <v>13</v>
      </c>
      <c r="C7" s="3"/>
      <c r="D7" s="4">
        <f>SUM(D5:D6)</f>
        <v>2</v>
      </c>
      <c r="E7" s="1"/>
      <c r="F7" s="70">
        <f>SUM(F5:F6)</f>
        <v>2417</v>
      </c>
      <c r="G7" s="25"/>
      <c r="H7" s="25"/>
      <c r="I7" s="25"/>
    </row>
    <row r="8" spans="1:9" ht="15.75" customHeight="1" x14ac:dyDescent="0.25">
      <c r="A8" s="145" t="s">
        <v>29</v>
      </c>
      <c r="B8" s="146"/>
      <c r="C8" s="146"/>
      <c r="D8" s="146"/>
      <c r="E8" s="146"/>
      <c r="F8" s="146"/>
      <c r="G8" s="146"/>
      <c r="H8" s="146"/>
      <c r="I8" s="147"/>
    </row>
    <row r="9" spans="1:9" ht="15.75" x14ac:dyDescent="0.25">
      <c r="A9" s="1">
        <v>1</v>
      </c>
      <c r="B9" s="11" t="s">
        <v>93</v>
      </c>
      <c r="C9" s="55" t="s">
        <v>94</v>
      </c>
      <c r="D9" s="1">
        <v>1</v>
      </c>
      <c r="E9" s="1">
        <v>1034</v>
      </c>
      <c r="F9" s="1">
        <f>ROUND(D9*E9,0)</f>
        <v>1034</v>
      </c>
      <c r="G9" s="23" t="s">
        <v>74</v>
      </c>
      <c r="H9" s="23" t="s">
        <v>75</v>
      </c>
      <c r="I9" s="23">
        <v>10</v>
      </c>
    </row>
    <row r="10" spans="1:9" ht="15.75" x14ac:dyDescent="0.25">
      <c r="A10" s="1">
        <v>2</v>
      </c>
      <c r="B10" s="71" t="s">
        <v>63</v>
      </c>
      <c r="C10" s="1" t="s">
        <v>64</v>
      </c>
      <c r="D10" s="1">
        <v>2</v>
      </c>
      <c r="E10" s="1">
        <v>690</v>
      </c>
      <c r="F10" s="1">
        <f>ROUND(D10*E10,0)</f>
        <v>1380</v>
      </c>
      <c r="G10" s="21" t="s">
        <v>78</v>
      </c>
      <c r="H10" s="21" t="s">
        <v>75</v>
      </c>
      <c r="I10" s="21">
        <v>4</v>
      </c>
    </row>
    <row r="11" spans="1:9" ht="47.25" customHeight="1" x14ac:dyDescent="0.25">
      <c r="A11" s="1">
        <v>3</v>
      </c>
      <c r="B11" s="11" t="s">
        <v>96</v>
      </c>
      <c r="C11" s="1" t="s">
        <v>76</v>
      </c>
      <c r="D11" s="1">
        <v>2</v>
      </c>
      <c r="E11" s="9" t="s">
        <v>382</v>
      </c>
      <c r="F11" s="9">
        <v>1348</v>
      </c>
      <c r="G11" s="88" t="s">
        <v>78</v>
      </c>
      <c r="H11" s="88" t="s">
        <v>75</v>
      </c>
      <c r="I11" s="88">
        <v>4</v>
      </c>
    </row>
    <row r="12" spans="1:9" ht="15.75" x14ac:dyDescent="0.25">
      <c r="A12" s="1">
        <v>4</v>
      </c>
      <c r="B12" s="11" t="s">
        <v>286</v>
      </c>
      <c r="C12" s="1" t="s">
        <v>287</v>
      </c>
      <c r="D12" s="1">
        <v>1</v>
      </c>
      <c r="E12" s="1">
        <v>500</v>
      </c>
      <c r="F12" s="1">
        <f>ROUND(D12*E12,0)</f>
        <v>500</v>
      </c>
      <c r="G12" s="21" t="s">
        <v>78</v>
      </c>
      <c r="H12" s="21" t="s">
        <v>80</v>
      </c>
      <c r="I12" s="21">
        <v>1</v>
      </c>
    </row>
    <row r="13" spans="1:9" ht="15.75" x14ac:dyDescent="0.25">
      <c r="A13" s="1">
        <v>5</v>
      </c>
      <c r="B13" s="11" t="s">
        <v>9</v>
      </c>
      <c r="C13" s="1" t="s">
        <v>10</v>
      </c>
      <c r="D13" s="1">
        <v>5</v>
      </c>
      <c r="E13" s="3">
        <v>500</v>
      </c>
      <c r="F13" s="3">
        <f>ROUND(D13*E13,0)</f>
        <v>2500</v>
      </c>
      <c r="G13" s="21" t="s">
        <v>78</v>
      </c>
      <c r="H13" s="21" t="s">
        <v>80</v>
      </c>
      <c r="I13" s="21">
        <v>1</v>
      </c>
    </row>
    <row r="14" spans="1:9" ht="15.75" x14ac:dyDescent="0.25">
      <c r="A14" s="1">
        <v>6</v>
      </c>
      <c r="B14" s="11" t="s">
        <v>7</v>
      </c>
      <c r="C14" s="1" t="s">
        <v>8</v>
      </c>
      <c r="D14" s="1">
        <v>0.5</v>
      </c>
      <c r="E14" s="3">
        <v>500</v>
      </c>
      <c r="F14" s="3">
        <f>ROUND(D14*E14,0)</f>
        <v>250</v>
      </c>
      <c r="G14" s="21" t="s">
        <v>78</v>
      </c>
      <c r="H14" s="21" t="s">
        <v>75</v>
      </c>
      <c r="I14" s="21">
        <v>4</v>
      </c>
    </row>
    <row r="15" spans="1:9" ht="78" customHeight="1" x14ac:dyDescent="0.25">
      <c r="A15" s="1">
        <v>7</v>
      </c>
      <c r="B15" s="11" t="s">
        <v>32</v>
      </c>
      <c r="C15" s="1" t="s">
        <v>162</v>
      </c>
      <c r="D15" s="1">
        <v>1</v>
      </c>
      <c r="E15" s="119" t="s">
        <v>442</v>
      </c>
      <c r="F15" s="119">
        <v>715</v>
      </c>
      <c r="G15" s="23" t="s">
        <v>79</v>
      </c>
      <c r="H15" s="23" t="s">
        <v>80</v>
      </c>
      <c r="I15" s="23">
        <v>5</v>
      </c>
    </row>
    <row r="16" spans="1:9" ht="50.25" customHeight="1" x14ac:dyDescent="0.25">
      <c r="A16" s="1">
        <v>8</v>
      </c>
      <c r="B16" s="11" t="s">
        <v>33</v>
      </c>
      <c r="C16" s="1" t="s">
        <v>34</v>
      </c>
      <c r="D16" s="1">
        <v>1</v>
      </c>
      <c r="E16" s="9" t="s">
        <v>389</v>
      </c>
      <c r="F16" s="9">
        <v>706</v>
      </c>
      <c r="G16" s="23" t="s">
        <v>79</v>
      </c>
      <c r="H16" s="23" t="s">
        <v>75</v>
      </c>
      <c r="I16" s="23">
        <v>7</v>
      </c>
    </row>
    <row r="17" spans="1:9" ht="15.75" x14ac:dyDescent="0.25">
      <c r="A17" s="2"/>
      <c r="B17" s="27" t="s">
        <v>13</v>
      </c>
      <c r="C17" s="3"/>
      <c r="D17" s="4">
        <f>SUM(D9:D16)</f>
        <v>13.5</v>
      </c>
      <c r="E17" s="3"/>
      <c r="F17" s="4">
        <f>SUM(F9:F16)</f>
        <v>8433</v>
      </c>
      <c r="G17" s="25"/>
      <c r="H17" s="25"/>
      <c r="I17" s="25"/>
    </row>
    <row r="18" spans="1:9" ht="15.75" customHeight="1" x14ac:dyDescent="0.25">
      <c r="A18" s="145" t="s">
        <v>359</v>
      </c>
      <c r="B18" s="146"/>
      <c r="C18" s="146"/>
      <c r="D18" s="146"/>
      <c r="E18" s="146"/>
      <c r="F18" s="146"/>
      <c r="G18" s="146"/>
      <c r="H18" s="146"/>
      <c r="I18" s="147"/>
    </row>
    <row r="19" spans="1:9" ht="15.75" x14ac:dyDescent="0.25">
      <c r="A19" s="1">
        <v>1</v>
      </c>
      <c r="B19" s="15" t="s">
        <v>131</v>
      </c>
      <c r="C19" s="3" t="s">
        <v>25</v>
      </c>
      <c r="D19" s="1">
        <v>0.2</v>
      </c>
      <c r="E19" s="3">
        <v>598</v>
      </c>
      <c r="F19" s="3">
        <f>ROUND(D19*E19,0)</f>
        <v>120</v>
      </c>
      <c r="G19" s="23" t="s">
        <v>86</v>
      </c>
      <c r="H19" s="23" t="s">
        <v>88</v>
      </c>
      <c r="I19" s="23">
        <v>6</v>
      </c>
    </row>
    <row r="20" spans="1:9" ht="15.75" x14ac:dyDescent="0.25">
      <c r="A20" s="1"/>
      <c r="B20" s="14" t="s">
        <v>13</v>
      </c>
      <c r="C20" s="72"/>
      <c r="D20" s="72">
        <f>SUM(D19)</f>
        <v>0.2</v>
      </c>
      <c r="E20" s="1"/>
      <c r="F20" s="72">
        <f>SUM(F19)</f>
        <v>120</v>
      </c>
      <c r="G20" s="25"/>
      <c r="H20" s="25"/>
      <c r="I20" s="25"/>
    </row>
    <row r="21" spans="1:9" ht="15.75" customHeight="1" x14ac:dyDescent="0.25">
      <c r="A21" s="148" t="s">
        <v>406</v>
      </c>
      <c r="B21" s="149"/>
      <c r="C21" s="149"/>
      <c r="D21" s="149"/>
      <c r="E21" s="149"/>
      <c r="F21" s="149"/>
      <c r="G21" s="149"/>
      <c r="H21" s="149"/>
      <c r="I21" s="150"/>
    </row>
    <row r="22" spans="1:9" ht="31.5" x14ac:dyDescent="0.25">
      <c r="A22" s="1">
        <v>1</v>
      </c>
      <c r="B22" s="11" t="s">
        <v>407</v>
      </c>
      <c r="C22" s="1" t="s">
        <v>65</v>
      </c>
      <c r="D22" s="1">
        <v>1</v>
      </c>
      <c r="E22" s="1">
        <v>945</v>
      </c>
      <c r="F22" s="1">
        <f>ROUND(D22*E22,0)</f>
        <v>945</v>
      </c>
      <c r="G22" s="23" t="s">
        <v>82</v>
      </c>
      <c r="H22" s="23" t="s">
        <v>83</v>
      </c>
      <c r="I22" s="23">
        <v>8</v>
      </c>
    </row>
    <row r="23" spans="1:9" ht="15.75" x14ac:dyDescent="0.25">
      <c r="A23" s="1"/>
      <c r="B23" s="14" t="s">
        <v>13</v>
      </c>
      <c r="C23" s="72"/>
      <c r="D23" s="72">
        <f>SUM(D22)</f>
        <v>1</v>
      </c>
      <c r="E23" s="1"/>
      <c r="F23" s="72">
        <f>SUM(F22)</f>
        <v>945</v>
      </c>
      <c r="G23" s="25"/>
      <c r="H23" s="25"/>
      <c r="I23" s="25"/>
    </row>
    <row r="24" spans="1:9" ht="15.75" customHeight="1" x14ac:dyDescent="0.25">
      <c r="A24" s="177" t="s">
        <v>292</v>
      </c>
      <c r="B24" s="178"/>
      <c r="C24" s="178"/>
      <c r="D24" s="178"/>
      <c r="E24" s="178"/>
      <c r="F24" s="178"/>
      <c r="G24" s="178"/>
      <c r="H24" s="178"/>
      <c r="I24" s="179"/>
    </row>
    <row r="25" spans="1:9" ht="15.75" x14ac:dyDescent="0.25">
      <c r="A25" s="1">
        <v>1</v>
      </c>
      <c r="B25" s="11" t="s">
        <v>45</v>
      </c>
      <c r="C25" s="1" t="s">
        <v>293</v>
      </c>
      <c r="D25" s="1">
        <v>1</v>
      </c>
      <c r="E25" s="1">
        <v>656</v>
      </c>
      <c r="F25" s="1">
        <f>ROUND(D25*E25,0)</f>
        <v>656</v>
      </c>
      <c r="G25" s="23" t="s">
        <v>294</v>
      </c>
      <c r="H25" s="23" t="s">
        <v>80</v>
      </c>
      <c r="I25" s="23">
        <v>6</v>
      </c>
    </row>
    <row r="26" spans="1:9" ht="15.75" x14ac:dyDescent="0.25">
      <c r="A26" s="1"/>
      <c r="B26" s="14" t="s">
        <v>13</v>
      </c>
      <c r="C26" s="72"/>
      <c r="D26" s="72">
        <f>SUM(D25)</f>
        <v>1</v>
      </c>
      <c r="E26" s="72"/>
      <c r="F26" s="72">
        <f>SUM(F25)</f>
        <v>656</v>
      </c>
      <c r="G26" s="25"/>
      <c r="H26" s="25"/>
      <c r="I26" s="25"/>
    </row>
    <row r="27" spans="1:9" ht="15.75" x14ac:dyDescent="0.25">
      <c r="A27" s="148" t="s">
        <v>430</v>
      </c>
      <c r="B27" s="149"/>
      <c r="C27" s="149"/>
      <c r="D27" s="149"/>
      <c r="E27" s="149"/>
      <c r="F27" s="149"/>
      <c r="G27" s="149"/>
      <c r="H27" s="121"/>
      <c r="I27" s="122"/>
    </row>
    <row r="28" spans="1:9" ht="33" customHeight="1" x14ac:dyDescent="0.25">
      <c r="A28" s="8">
        <v>1</v>
      </c>
      <c r="B28" s="15" t="s">
        <v>428</v>
      </c>
      <c r="C28" s="98" t="s">
        <v>429</v>
      </c>
      <c r="D28" s="8">
        <v>1</v>
      </c>
      <c r="E28" s="8">
        <v>850</v>
      </c>
      <c r="F28" s="8">
        <v>850</v>
      </c>
      <c r="G28" s="100" t="s">
        <v>294</v>
      </c>
      <c r="H28" s="100" t="s">
        <v>80</v>
      </c>
      <c r="I28" s="100">
        <v>6</v>
      </c>
    </row>
    <row r="29" spans="1:9" ht="15.75" customHeight="1" x14ac:dyDescent="0.25">
      <c r="A29" s="8"/>
      <c r="B29" s="8"/>
      <c r="C29" s="8"/>
      <c r="D29" s="8"/>
      <c r="E29" s="8"/>
      <c r="F29" s="8"/>
      <c r="G29" s="8"/>
      <c r="H29" s="8"/>
      <c r="I29" s="8"/>
    </row>
    <row r="30" spans="1:9" ht="15.75" customHeight="1" x14ac:dyDescent="0.25">
      <c r="A30" s="148" t="s">
        <v>435</v>
      </c>
      <c r="B30" s="149"/>
      <c r="C30" s="149"/>
      <c r="D30" s="149"/>
      <c r="E30" s="149"/>
      <c r="F30" s="149"/>
      <c r="G30" s="149"/>
      <c r="H30" s="149"/>
      <c r="I30" s="150"/>
    </row>
    <row r="31" spans="1:9" ht="15.75" x14ac:dyDescent="0.25">
      <c r="A31" s="1">
        <v>1</v>
      </c>
      <c r="B31" s="11" t="s">
        <v>45</v>
      </c>
      <c r="C31" s="1" t="s">
        <v>56</v>
      </c>
      <c r="D31" s="1">
        <v>1</v>
      </c>
      <c r="E31" s="1">
        <v>800</v>
      </c>
      <c r="F31" s="3">
        <f>ROUND(D31*E31,0)</f>
        <v>800</v>
      </c>
      <c r="G31" s="23" t="s">
        <v>85</v>
      </c>
      <c r="H31" s="23" t="s">
        <v>89</v>
      </c>
      <c r="I31" s="23">
        <v>7</v>
      </c>
    </row>
    <row r="32" spans="1:9" ht="15.75" x14ac:dyDescent="0.25">
      <c r="A32" s="1"/>
      <c r="B32" s="27" t="s">
        <v>13</v>
      </c>
      <c r="C32" s="1"/>
      <c r="D32" s="72">
        <f>SUM(D31)</f>
        <v>1</v>
      </c>
      <c r="E32" s="72"/>
      <c r="F32" s="72">
        <f>SUM(F31)</f>
        <v>800</v>
      </c>
      <c r="G32" s="25"/>
      <c r="H32" s="25"/>
      <c r="I32" s="25"/>
    </row>
    <row r="33" spans="1:9" ht="15.75" customHeight="1" x14ac:dyDescent="0.25">
      <c r="A33" s="148" t="s">
        <v>408</v>
      </c>
      <c r="B33" s="149"/>
      <c r="C33" s="149"/>
      <c r="D33" s="149"/>
      <c r="E33" s="149"/>
      <c r="F33" s="149"/>
      <c r="G33" s="149"/>
      <c r="H33" s="149"/>
      <c r="I33" s="150"/>
    </row>
    <row r="34" spans="1:9" ht="15.75" x14ac:dyDescent="0.25">
      <c r="A34" s="1">
        <v>1</v>
      </c>
      <c r="B34" s="11" t="s">
        <v>45</v>
      </c>
      <c r="C34" s="1" t="s">
        <v>117</v>
      </c>
      <c r="D34" s="1">
        <v>1</v>
      </c>
      <c r="E34" s="1">
        <v>628</v>
      </c>
      <c r="F34" s="1">
        <f>ROUND(D34*E34,0)</f>
        <v>628</v>
      </c>
      <c r="G34" s="23" t="s">
        <v>84</v>
      </c>
      <c r="H34" s="23" t="s">
        <v>75</v>
      </c>
      <c r="I34" s="23">
        <v>10</v>
      </c>
    </row>
    <row r="35" spans="1:9" ht="15.75" x14ac:dyDescent="0.25">
      <c r="A35" s="1"/>
      <c r="B35" s="14" t="s">
        <v>13</v>
      </c>
      <c r="C35" s="2"/>
      <c r="D35" s="72">
        <f>SUM(D34)</f>
        <v>1</v>
      </c>
      <c r="E35" s="72"/>
      <c r="F35" s="72">
        <f>SUM(F34)</f>
        <v>628</v>
      </c>
      <c r="G35" s="25"/>
      <c r="H35" s="25"/>
      <c r="I35" s="25"/>
    </row>
    <row r="36" spans="1:9" ht="15.75" x14ac:dyDescent="0.25">
      <c r="A36" s="135" t="s">
        <v>409</v>
      </c>
      <c r="B36" s="135"/>
      <c r="C36" s="135"/>
      <c r="D36" s="135"/>
      <c r="E36" s="135"/>
      <c r="F36" s="135"/>
      <c r="G36" s="25"/>
      <c r="H36" s="25"/>
      <c r="I36" s="25"/>
    </row>
    <row r="37" spans="1:9" ht="15.75" x14ac:dyDescent="0.25">
      <c r="A37" s="1">
        <v>1</v>
      </c>
      <c r="B37" s="11" t="s">
        <v>146</v>
      </c>
      <c r="C37" s="1" t="s">
        <v>24</v>
      </c>
      <c r="D37" s="1">
        <v>1</v>
      </c>
      <c r="E37" s="1">
        <v>790</v>
      </c>
      <c r="F37" s="3">
        <f>ROUND(D37*E37,0)</f>
        <v>790</v>
      </c>
      <c r="G37" s="20" t="s">
        <v>85</v>
      </c>
      <c r="H37" s="20" t="s">
        <v>75</v>
      </c>
      <c r="I37" s="20">
        <v>9</v>
      </c>
    </row>
    <row r="38" spans="1:9" ht="15.75" x14ac:dyDescent="0.25">
      <c r="A38" s="1">
        <v>2</v>
      </c>
      <c r="B38" s="11" t="s">
        <v>124</v>
      </c>
      <c r="C38" s="1" t="s">
        <v>155</v>
      </c>
      <c r="D38" s="1">
        <v>0.3</v>
      </c>
      <c r="E38" s="3">
        <v>510</v>
      </c>
      <c r="F38" s="3">
        <f>ROUND(D38*E38,0)</f>
        <v>153</v>
      </c>
      <c r="G38" s="23" t="s">
        <v>85</v>
      </c>
      <c r="H38" s="23" t="s">
        <v>87</v>
      </c>
      <c r="I38" s="23">
        <v>7</v>
      </c>
    </row>
    <row r="39" spans="1:9" ht="31.5" x14ac:dyDescent="0.25">
      <c r="A39" s="1">
        <v>3</v>
      </c>
      <c r="B39" s="11" t="s">
        <v>149</v>
      </c>
      <c r="C39" s="1" t="s">
        <v>127</v>
      </c>
      <c r="D39" s="1">
        <v>0.3</v>
      </c>
      <c r="E39" s="3">
        <v>510</v>
      </c>
      <c r="F39" s="3">
        <f>ROUND(D39*E39,0)</f>
        <v>153</v>
      </c>
      <c r="G39" s="23" t="s">
        <v>85</v>
      </c>
      <c r="H39" s="23" t="s">
        <v>87</v>
      </c>
      <c r="I39" s="23">
        <v>7</v>
      </c>
    </row>
    <row r="40" spans="1:9" ht="15.75" x14ac:dyDescent="0.25">
      <c r="A40" s="1">
        <v>4</v>
      </c>
      <c r="B40" s="11" t="s">
        <v>291</v>
      </c>
      <c r="C40" s="1" t="s">
        <v>127</v>
      </c>
      <c r="D40" s="1">
        <v>0.2</v>
      </c>
      <c r="E40" s="3">
        <v>510</v>
      </c>
      <c r="F40" s="3">
        <f>ROUND(D40*E40,0)</f>
        <v>102</v>
      </c>
      <c r="G40" s="23" t="s">
        <v>85</v>
      </c>
      <c r="H40" s="23" t="s">
        <v>87</v>
      </c>
      <c r="I40" s="23">
        <v>7</v>
      </c>
    </row>
    <row r="41" spans="1:9" ht="15.75" x14ac:dyDescent="0.25">
      <c r="A41" s="1">
        <v>5</v>
      </c>
      <c r="B41" s="11" t="s">
        <v>245</v>
      </c>
      <c r="C41" s="1" t="s">
        <v>26</v>
      </c>
      <c r="D41" s="1">
        <v>0.3</v>
      </c>
      <c r="E41" s="3">
        <v>510</v>
      </c>
      <c r="F41" s="3">
        <f>ROUND(D41*E41,0)</f>
        <v>153</v>
      </c>
      <c r="G41" s="23" t="s">
        <v>85</v>
      </c>
      <c r="H41" s="23" t="s">
        <v>87</v>
      </c>
      <c r="I41" s="23">
        <v>7</v>
      </c>
    </row>
    <row r="42" spans="1:9" ht="15.75" x14ac:dyDescent="0.25">
      <c r="A42" s="1"/>
      <c r="B42" s="14" t="s">
        <v>13</v>
      </c>
      <c r="C42" s="72"/>
      <c r="D42" s="72">
        <f>SUM(D37:D41)</f>
        <v>2.1</v>
      </c>
      <c r="E42" s="72"/>
      <c r="F42" s="72">
        <f>SUM(F37:F41)</f>
        <v>1351</v>
      </c>
      <c r="G42" s="25"/>
      <c r="H42" s="25"/>
      <c r="I42" s="25"/>
    </row>
    <row r="43" spans="1:9" ht="15.75" customHeight="1" x14ac:dyDescent="0.25">
      <c r="A43" s="141" t="s">
        <v>426</v>
      </c>
      <c r="B43" s="142"/>
      <c r="C43" s="142"/>
      <c r="D43" s="142"/>
      <c r="E43" s="142"/>
      <c r="F43" s="142"/>
      <c r="G43" s="142"/>
      <c r="H43" s="142"/>
      <c r="I43" s="143"/>
    </row>
    <row r="44" spans="1:9" ht="15.75" x14ac:dyDescent="0.25">
      <c r="A44" s="1">
        <v>1</v>
      </c>
      <c r="B44" s="11" t="s">
        <v>16</v>
      </c>
      <c r="C44" s="1" t="s">
        <v>6</v>
      </c>
      <c r="D44" s="1">
        <v>0.45</v>
      </c>
      <c r="E44" s="3">
        <v>577</v>
      </c>
      <c r="F44" s="3">
        <f>ROUND(D44*E44,0)</f>
        <v>260</v>
      </c>
      <c r="G44" s="23" t="s">
        <v>71</v>
      </c>
      <c r="H44" s="23" t="s">
        <v>72</v>
      </c>
      <c r="I44" s="23">
        <v>7</v>
      </c>
    </row>
    <row r="45" spans="1:9" ht="15.75" x14ac:dyDescent="0.25">
      <c r="A45" s="1">
        <v>2</v>
      </c>
      <c r="B45" s="15" t="s">
        <v>39</v>
      </c>
      <c r="C45" s="3" t="s">
        <v>40</v>
      </c>
      <c r="D45" s="1">
        <v>0.3</v>
      </c>
      <c r="E45" s="73">
        <v>578</v>
      </c>
      <c r="F45" s="3">
        <f>ROUND(D45*E45,0)</f>
        <v>173</v>
      </c>
      <c r="G45" s="23" t="s">
        <v>92</v>
      </c>
      <c r="H45" s="23" t="s">
        <v>80</v>
      </c>
      <c r="I45" s="23">
        <v>6</v>
      </c>
    </row>
    <row r="46" spans="1:9" ht="45" customHeight="1" x14ac:dyDescent="0.25">
      <c r="A46" s="1">
        <v>3</v>
      </c>
      <c r="B46" s="11" t="s">
        <v>411</v>
      </c>
      <c r="C46" s="1" t="s">
        <v>188</v>
      </c>
      <c r="D46" s="1">
        <v>1.24</v>
      </c>
      <c r="E46" s="119" t="s">
        <v>380</v>
      </c>
      <c r="F46" s="119">
        <v>623</v>
      </c>
      <c r="G46" s="23" t="s">
        <v>90</v>
      </c>
      <c r="H46" s="23" t="s">
        <v>80</v>
      </c>
      <c r="I46" s="23">
        <v>4</v>
      </c>
    </row>
    <row r="47" spans="1:9" ht="31.5" x14ac:dyDescent="0.25">
      <c r="A47" s="1">
        <v>4</v>
      </c>
      <c r="B47" s="11" t="s">
        <v>175</v>
      </c>
      <c r="C47" s="1" t="s">
        <v>289</v>
      </c>
      <c r="D47" s="1">
        <v>1</v>
      </c>
      <c r="E47" s="1">
        <v>500</v>
      </c>
      <c r="F47" s="3">
        <f>ROUND(D47*E47,0)</f>
        <v>500</v>
      </c>
      <c r="G47" s="23" t="s">
        <v>177</v>
      </c>
      <c r="H47" s="23" t="s">
        <v>88</v>
      </c>
      <c r="I47" s="23">
        <v>4</v>
      </c>
    </row>
    <row r="48" spans="1:9" ht="31.5" x14ac:dyDescent="0.25">
      <c r="A48" s="1">
        <v>5</v>
      </c>
      <c r="B48" s="11" t="s">
        <v>410</v>
      </c>
      <c r="C48" s="1" t="s">
        <v>288</v>
      </c>
      <c r="D48" s="1">
        <v>1</v>
      </c>
      <c r="E48" s="1">
        <v>556</v>
      </c>
      <c r="F48" s="3">
        <f>ROUND(D48*E48,0)</f>
        <v>556</v>
      </c>
      <c r="G48" s="83" t="s">
        <v>74</v>
      </c>
      <c r="H48" s="83" t="s">
        <v>81</v>
      </c>
      <c r="I48" s="83">
        <v>6</v>
      </c>
    </row>
    <row r="49" spans="1:9" ht="15.75" x14ac:dyDescent="0.25">
      <c r="A49" s="1">
        <v>6</v>
      </c>
      <c r="B49" s="11" t="s">
        <v>17</v>
      </c>
      <c r="C49" s="1" t="s">
        <v>18</v>
      </c>
      <c r="D49" s="1">
        <v>1</v>
      </c>
      <c r="E49" s="1">
        <v>566</v>
      </c>
      <c r="F49" s="3">
        <f>ROUND(D49*E49,0)</f>
        <v>566</v>
      </c>
      <c r="G49" s="88" t="s">
        <v>78</v>
      </c>
      <c r="H49" s="88" t="s">
        <v>75</v>
      </c>
      <c r="I49" s="88">
        <v>4</v>
      </c>
    </row>
    <row r="50" spans="1:9" ht="15.75" x14ac:dyDescent="0.25">
      <c r="A50" s="1"/>
      <c r="B50" s="14" t="s">
        <v>13</v>
      </c>
      <c r="C50" s="72"/>
      <c r="D50" s="72">
        <f>SUM(D44:D49)</f>
        <v>4.99</v>
      </c>
      <c r="E50" s="72"/>
      <c r="F50" s="74">
        <f>SUM(F44:F49)</f>
        <v>2678</v>
      </c>
      <c r="G50" s="25"/>
      <c r="H50" s="25"/>
      <c r="I50" s="25"/>
    </row>
    <row r="51" spans="1:9" ht="15.75" customHeight="1" x14ac:dyDescent="0.25">
      <c r="A51" s="145" t="s">
        <v>290</v>
      </c>
      <c r="B51" s="146"/>
      <c r="C51" s="146"/>
      <c r="D51" s="146"/>
      <c r="E51" s="146"/>
      <c r="F51" s="146"/>
      <c r="G51" s="146"/>
      <c r="H51" s="146"/>
      <c r="I51" s="147"/>
    </row>
    <row r="52" spans="1:9" ht="15.75" x14ac:dyDescent="0.25">
      <c r="A52" s="1">
        <v>1</v>
      </c>
      <c r="B52" s="123" t="s">
        <v>22</v>
      </c>
      <c r="C52" s="1" t="s">
        <v>23</v>
      </c>
      <c r="D52" s="1">
        <v>2</v>
      </c>
      <c r="E52" s="3">
        <v>580</v>
      </c>
      <c r="F52" s="3">
        <f>ROUND(D52*E52,0)</f>
        <v>1160</v>
      </c>
      <c r="G52" s="23" t="s">
        <v>90</v>
      </c>
      <c r="H52" s="23" t="s">
        <v>80</v>
      </c>
      <c r="I52" s="23">
        <v>4</v>
      </c>
    </row>
    <row r="53" spans="1:9" ht="47.25" customHeight="1" x14ac:dyDescent="0.25">
      <c r="A53" s="1">
        <v>2</v>
      </c>
      <c r="B53" s="11" t="s">
        <v>61</v>
      </c>
      <c r="C53" s="1" t="s">
        <v>62</v>
      </c>
      <c r="D53" s="1">
        <v>0.3</v>
      </c>
      <c r="E53" s="9" t="s">
        <v>380</v>
      </c>
      <c r="F53" s="9">
        <v>151</v>
      </c>
      <c r="G53" s="23" t="s">
        <v>90</v>
      </c>
      <c r="H53" s="23" t="s">
        <v>80</v>
      </c>
      <c r="I53" s="23">
        <v>4</v>
      </c>
    </row>
    <row r="54" spans="1:9" ht="15.75" x14ac:dyDescent="0.25">
      <c r="A54" s="8"/>
      <c r="B54" s="14" t="s">
        <v>13</v>
      </c>
      <c r="C54" s="72"/>
      <c r="D54" s="72">
        <f>SUM(D52:D53)</f>
        <v>2.2999999999999998</v>
      </c>
      <c r="E54" s="1"/>
      <c r="F54" s="72">
        <f>SUM(F52:F53)</f>
        <v>1311</v>
      </c>
      <c r="G54" s="25"/>
      <c r="H54" s="25"/>
      <c r="I54" s="25"/>
    </row>
  </sheetData>
  <mergeCells count="13">
    <mergeCell ref="A36:F36"/>
    <mergeCell ref="A2:I2"/>
    <mergeCell ref="A43:I43"/>
    <mergeCell ref="A51:I51"/>
    <mergeCell ref="A1:I1"/>
    <mergeCell ref="A8:I8"/>
    <mergeCell ref="A4:I4"/>
    <mergeCell ref="A18:I18"/>
    <mergeCell ref="A33:I33"/>
    <mergeCell ref="A30:I30"/>
    <mergeCell ref="A24:I24"/>
    <mergeCell ref="A21:I21"/>
    <mergeCell ref="A27:G27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I58"/>
  <sheetViews>
    <sheetView workbookViewId="0">
      <selection sqref="A1:I1"/>
    </sheetView>
  </sheetViews>
  <sheetFormatPr defaultRowHeight="15" x14ac:dyDescent="0.25"/>
  <cols>
    <col min="2" max="2" width="33.28515625" customWidth="1"/>
    <col min="3" max="3" width="12.140625" customWidth="1"/>
    <col min="4" max="4" width="10.42578125" customWidth="1"/>
    <col min="5" max="5" width="15.140625" customWidth="1"/>
    <col min="6" max="6" width="13" customWidth="1"/>
    <col min="9" max="9" width="13.7109375" customWidth="1"/>
  </cols>
  <sheetData>
    <row r="1" spans="1:9" s="110" customFormat="1" ht="15.75" customHeight="1" x14ac:dyDescent="0.25">
      <c r="A1" s="133" t="s">
        <v>457</v>
      </c>
      <c r="B1" s="133"/>
      <c r="C1" s="133"/>
      <c r="D1" s="133"/>
      <c r="E1" s="133"/>
      <c r="F1" s="133"/>
      <c r="G1" s="133"/>
      <c r="H1" s="133"/>
      <c r="I1" s="133"/>
    </row>
    <row r="2" spans="1:9" ht="24" customHeight="1" x14ac:dyDescent="0.25">
      <c r="A2" s="137" t="s">
        <v>353</v>
      </c>
      <c r="B2" s="137"/>
      <c r="C2" s="137"/>
      <c r="D2" s="137"/>
      <c r="E2" s="137"/>
      <c r="F2" s="137"/>
      <c r="G2" s="137"/>
      <c r="H2" s="137"/>
      <c r="I2" s="137"/>
    </row>
    <row r="3" spans="1:9" ht="47.25" x14ac:dyDescent="0.25">
      <c r="A3" s="101" t="s">
        <v>0</v>
      </c>
      <c r="B3" s="95" t="s">
        <v>1</v>
      </c>
      <c r="C3" s="95" t="s">
        <v>2</v>
      </c>
      <c r="D3" s="95" t="s">
        <v>3</v>
      </c>
      <c r="E3" s="94" t="s">
        <v>337</v>
      </c>
      <c r="F3" s="95" t="s">
        <v>338</v>
      </c>
      <c r="G3" s="95" t="s">
        <v>339</v>
      </c>
      <c r="H3" s="95" t="s">
        <v>340</v>
      </c>
      <c r="I3" s="95" t="s">
        <v>341</v>
      </c>
    </row>
    <row r="4" spans="1:9" ht="15.75" customHeight="1" x14ac:dyDescent="0.25">
      <c r="A4" s="153" t="s">
        <v>137</v>
      </c>
      <c r="B4" s="153"/>
      <c r="C4" s="153"/>
      <c r="D4" s="153"/>
      <c r="E4" s="153"/>
      <c r="F4" s="153"/>
      <c r="G4" s="153"/>
      <c r="H4" s="153"/>
      <c r="I4" s="153"/>
    </row>
    <row r="5" spans="1:9" ht="31.5" x14ac:dyDescent="0.25">
      <c r="A5" s="98">
        <v>1</v>
      </c>
      <c r="B5" s="2" t="s">
        <v>295</v>
      </c>
      <c r="C5" s="98" t="s">
        <v>4</v>
      </c>
      <c r="D5" s="98">
        <v>1</v>
      </c>
      <c r="E5" s="98">
        <v>1590</v>
      </c>
      <c r="F5" s="98">
        <f t="shared" ref="F5:F6" si="0">ROUND(E5*D5,0)</f>
        <v>1590</v>
      </c>
      <c r="G5" s="100" t="s">
        <v>69</v>
      </c>
      <c r="H5" s="100" t="s">
        <v>70</v>
      </c>
      <c r="I5" s="100">
        <v>13</v>
      </c>
    </row>
    <row r="6" spans="1:9" ht="15.75" x14ac:dyDescent="0.25">
      <c r="A6" s="98">
        <v>2</v>
      </c>
      <c r="B6" s="2" t="s">
        <v>5</v>
      </c>
      <c r="C6" s="98" t="s">
        <v>6</v>
      </c>
      <c r="D6" s="98">
        <v>1</v>
      </c>
      <c r="E6" s="98">
        <v>827</v>
      </c>
      <c r="F6" s="98">
        <f t="shared" si="0"/>
        <v>827</v>
      </c>
      <c r="G6" s="100" t="s">
        <v>71</v>
      </c>
      <c r="H6" s="100" t="s">
        <v>72</v>
      </c>
      <c r="I6" s="100">
        <v>7</v>
      </c>
    </row>
    <row r="7" spans="1:9" ht="15.75" x14ac:dyDescent="0.25">
      <c r="A7" s="39"/>
      <c r="B7" s="27" t="s">
        <v>13</v>
      </c>
      <c r="C7" s="89"/>
      <c r="D7" s="89">
        <f>SUM(D5:D6)</f>
        <v>2</v>
      </c>
      <c r="E7" s="89"/>
      <c r="F7" s="28">
        <f>SUM(F5:F6)</f>
        <v>2417</v>
      </c>
      <c r="G7" s="25"/>
      <c r="H7" s="25"/>
      <c r="I7" s="25"/>
    </row>
    <row r="8" spans="1:9" ht="15.75" customHeight="1" x14ac:dyDescent="0.25">
      <c r="A8" s="139" t="s">
        <v>29</v>
      </c>
      <c r="B8" s="139"/>
      <c r="C8" s="139"/>
      <c r="D8" s="139"/>
      <c r="E8" s="139"/>
      <c r="F8" s="139"/>
      <c r="G8" s="139"/>
      <c r="H8" s="139"/>
      <c r="I8" s="139"/>
    </row>
    <row r="9" spans="1:9" ht="15.75" x14ac:dyDescent="0.25">
      <c r="A9" s="98">
        <v>1</v>
      </c>
      <c r="B9" s="2" t="s">
        <v>93</v>
      </c>
      <c r="C9" s="98" t="s">
        <v>94</v>
      </c>
      <c r="D9" s="98">
        <v>1</v>
      </c>
      <c r="E9" s="98">
        <v>1034</v>
      </c>
      <c r="F9" s="98">
        <f>ROUND(E9*D9,0)</f>
        <v>1034</v>
      </c>
      <c r="G9" s="100" t="s">
        <v>74</v>
      </c>
      <c r="H9" s="100" t="s">
        <v>75</v>
      </c>
      <c r="I9" s="100">
        <v>10</v>
      </c>
    </row>
    <row r="10" spans="1:9" ht="15.75" x14ac:dyDescent="0.25">
      <c r="A10" s="98">
        <v>2</v>
      </c>
      <c r="B10" s="75" t="s">
        <v>296</v>
      </c>
      <c r="C10" s="9" t="s">
        <v>297</v>
      </c>
      <c r="D10" s="9">
        <v>2</v>
      </c>
      <c r="E10" s="9">
        <v>690</v>
      </c>
      <c r="F10" s="9">
        <f>ROUND(E10*D10,0)</f>
        <v>1380</v>
      </c>
      <c r="G10" s="90" t="s">
        <v>78</v>
      </c>
      <c r="H10" s="92" t="s">
        <v>274</v>
      </c>
      <c r="I10" s="92">
        <v>5</v>
      </c>
    </row>
    <row r="11" spans="1:9" ht="15.75" x14ac:dyDescent="0.25">
      <c r="A11" s="98">
        <v>3</v>
      </c>
      <c r="B11" s="17" t="s">
        <v>96</v>
      </c>
      <c r="C11" s="91" t="s">
        <v>76</v>
      </c>
      <c r="D11" s="91">
        <v>4</v>
      </c>
      <c r="E11" s="91">
        <v>670</v>
      </c>
      <c r="F11" s="91">
        <f>ROUND(E11*D11,0)</f>
        <v>2680</v>
      </c>
      <c r="G11" s="92" t="s">
        <v>78</v>
      </c>
      <c r="H11" s="92" t="s">
        <v>75</v>
      </c>
      <c r="I11" s="92">
        <v>4</v>
      </c>
    </row>
    <row r="12" spans="1:9" ht="47.25" x14ac:dyDescent="0.25">
      <c r="A12" s="98">
        <v>4</v>
      </c>
      <c r="B12" s="2" t="s">
        <v>140</v>
      </c>
      <c r="C12" s="98" t="s">
        <v>141</v>
      </c>
      <c r="D12" s="98">
        <v>1</v>
      </c>
      <c r="E12" s="119" t="s">
        <v>443</v>
      </c>
      <c r="F12" s="9">
        <v>510</v>
      </c>
      <c r="G12" s="92" t="s">
        <v>78</v>
      </c>
      <c r="H12" s="92" t="s">
        <v>81</v>
      </c>
      <c r="I12" s="92">
        <v>2</v>
      </c>
    </row>
    <row r="13" spans="1:9" ht="15.75" x14ac:dyDescent="0.25">
      <c r="A13" s="98">
        <v>5</v>
      </c>
      <c r="B13" s="2" t="s">
        <v>9</v>
      </c>
      <c r="C13" s="98" t="s">
        <v>10</v>
      </c>
      <c r="D13" s="98">
        <v>5.5</v>
      </c>
      <c r="E13" s="98">
        <v>500</v>
      </c>
      <c r="F13" s="98">
        <f>ROUND(D13*E13,0)</f>
        <v>2750</v>
      </c>
      <c r="G13" s="92" t="s">
        <v>78</v>
      </c>
      <c r="H13" s="92" t="s">
        <v>80</v>
      </c>
      <c r="I13" s="92">
        <v>1</v>
      </c>
    </row>
    <row r="14" spans="1:9" ht="15.75" x14ac:dyDescent="0.25">
      <c r="A14" s="98">
        <v>6</v>
      </c>
      <c r="B14" s="2" t="s">
        <v>11</v>
      </c>
      <c r="C14" s="98" t="s">
        <v>12</v>
      </c>
      <c r="D14" s="98">
        <v>1</v>
      </c>
      <c r="E14" s="98">
        <v>500</v>
      </c>
      <c r="F14" s="98">
        <f>ROUND(D14*E14,0)</f>
        <v>500</v>
      </c>
      <c r="G14" s="92" t="s">
        <v>78</v>
      </c>
      <c r="H14" s="92" t="s">
        <v>80</v>
      </c>
      <c r="I14" s="92">
        <v>1</v>
      </c>
    </row>
    <row r="15" spans="1:9" ht="15.75" x14ac:dyDescent="0.25">
      <c r="A15" s="98">
        <v>7</v>
      </c>
      <c r="B15" s="2" t="s">
        <v>32</v>
      </c>
      <c r="C15" s="98" t="s">
        <v>162</v>
      </c>
      <c r="D15" s="98">
        <v>1</v>
      </c>
      <c r="E15" s="98">
        <v>710</v>
      </c>
      <c r="F15" s="98">
        <f>ROUND(E15*D15,0)</f>
        <v>710</v>
      </c>
      <c r="G15" s="90" t="s">
        <v>79</v>
      </c>
      <c r="H15" s="90" t="s">
        <v>80</v>
      </c>
      <c r="I15" s="90">
        <v>5</v>
      </c>
    </row>
    <row r="16" spans="1:9" ht="47.25" x14ac:dyDescent="0.25">
      <c r="A16" s="98">
        <v>8</v>
      </c>
      <c r="B16" s="2" t="s">
        <v>33</v>
      </c>
      <c r="C16" s="98" t="s">
        <v>34</v>
      </c>
      <c r="D16" s="98">
        <v>2</v>
      </c>
      <c r="E16" s="9" t="s">
        <v>378</v>
      </c>
      <c r="F16" s="9">
        <v>1412</v>
      </c>
      <c r="G16" s="100" t="s">
        <v>79</v>
      </c>
      <c r="H16" s="100" t="s">
        <v>75</v>
      </c>
      <c r="I16" s="100">
        <v>7</v>
      </c>
    </row>
    <row r="17" spans="1:9" ht="15.75" x14ac:dyDescent="0.25">
      <c r="A17" s="2"/>
      <c r="B17" s="27" t="s">
        <v>13</v>
      </c>
      <c r="C17" s="98"/>
      <c r="D17" s="89">
        <f>SUM(D9:D16)</f>
        <v>17.5</v>
      </c>
      <c r="E17" s="89"/>
      <c r="F17" s="89">
        <f>SUM(F9:F16)</f>
        <v>10976</v>
      </c>
      <c r="G17" s="25"/>
      <c r="H17" s="25"/>
      <c r="I17" s="25"/>
    </row>
    <row r="18" spans="1:9" ht="15.75" customHeight="1" x14ac:dyDescent="0.25">
      <c r="A18" s="139" t="s">
        <v>359</v>
      </c>
      <c r="B18" s="139"/>
      <c r="C18" s="139"/>
      <c r="D18" s="139"/>
      <c r="E18" s="139"/>
      <c r="F18" s="139"/>
      <c r="G18" s="139"/>
      <c r="H18" s="139"/>
      <c r="I18" s="139"/>
    </row>
    <row r="19" spans="1:9" ht="15.75" x14ac:dyDescent="0.25">
      <c r="A19" s="98">
        <v>1</v>
      </c>
      <c r="B19" s="2" t="s">
        <v>57</v>
      </c>
      <c r="C19" s="98" t="s">
        <v>25</v>
      </c>
      <c r="D19" s="65">
        <v>0.2</v>
      </c>
      <c r="E19" s="98">
        <v>598</v>
      </c>
      <c r="F19" s="98">
        <f>ROUND(D19*E19,0)</f>
        <v>120</v>
      </c>
      <c r="G19" s="100" t="s">
        <v>86</v>
      </c>
      <c r="H19" s="100" t="s">
        <v>88</v>
      </c>
      <c r="I19" s="100">
        <v>6</v>
      </c>
    </row>
    <row r="20" spans="1:9" ht="15.75" x14ac:dyDescent="0.25">
      <c r="A20" s="2"/>
      <c r="B20" s="27" t="s">
        <v>13</v>
      </c>
      <c r="C20" s="98"/>
      <c r="D20" s="89">
        <f>SUM(D19)</f>
        <v>0.2</v>
      </c>
      <c r="E20" s="89"/>
      <c r="F20" s="89">
        <f>SUM(F19)</f>
        <v>120</v>
      </c>
      <c r="G20" s="25"/>
      <c r="H20" s="25"/>
      <c r="I20" s="25"/>
    </row>
    <row r="21" spans="1:9" ht="15.75" customHeight="1" x14ac:dyDescent="0.25">
      <c r="A21" s="135" t="s">
        <v>436</v>
      </c>
      <c r="B21" s="135"/>
      <c r="C21" s="135"/>
      <c r="D21" s="135"/>
      <c r="E21" s="135"/>
      <c r="F21" s="135"/>
      <c r="G21" s="135"/>
      <c r="H21" s="135"/>
      <c r="I21" s="135"/>
    </row>
    <row r="22" spans="1:9" ht="15.75" x14ac:dyDescent="0.25">
      <c r="A22" s="98">
        <v>1</v>
      </c>
      <c r="B22" s="2" t="s">
        <v>132</v>
      </c>
      <c r="C22" s="98" t="s">
        <v>133</v>
      </c>
      <c r="D22" s="65">
        <v>0.7</v>
      </c>
      <c r="E22" s="98">
        <v>650</v>
      </c>
      <c r="F22" s="98">
        <f>ROUND(D22*E22,0)</f>
        <v>455</v>
      </c>
      <c r="G22" s="100" t="s">
        <v>85</v>
      </c>
      <c r="H22" s="100" t="s">
        <v>89</v>
      </c>
      <c r="I22" s="100">
        <v>7</v>
      </c>
    </row>
    <row r="23" spans="1:9" ht="15.75" x14ac:dyDescent="0.25">
      <c r="A23" s="2"/>
      <c r="B23" s="27" t="s">
        <v>13</v>
      </c>
      <c r="C23" s="98"/>
      <c r="D23" s="89">
        <f>SUM(D22)</f>
        <v>0.7</v>
      </c>
      <c r="E23" s="89"/>
      <c r="F23" s="89">
        <f>SUM(F22)</f>
        <v>455</v>
      </c>
      <c r="G23" s="25"/>
      <c r="H23" s="25"/>
      <c r="I23" s="25"/>
    </row>
    <row r="24" spans="1:9" ht="15.75" customHeight="1" x14ac:dyDescent="0.25">
      <c r="A24" s="135" t="s">
        <v>412</v>
      </c>
      <c r="B24" s="135"/>
      <c r="C24" s="135"/>
      <c r="D24" s="135"/>
      <c r="E24" s="135"/>
      <c r="F24" s="135"/>
      <c r="G24" s="135"/>
      <c r="H24" s="135"/>
      <c r="I24" s="135"/>
    </row>
    <row r="25" spans="1:9" ht="15.75" x14ac:dyDescent="0.25">
      <c r="A25" s="98">
        <v>1</v>
      </c>
      <c r="B25" s="2" t="s">
        <v>303</v>
      </c>
      <c r="C25" s="98" t="s">
        <v>56</v>
      </c>
      <c r="D25" s="98">
        <v>1</v>
      </c>
      <c r="E25" s="98">
        <v>653</v>
      </c>
      <c r="F25" s="98">
        <f>ROUND(D25*E25,0)</f>
        <v>653</v>
      </c>
      <c r="G25" s="100" t="s">
        <v>84</v>
      </c>
      <c r="H25" s="100" t="s">
        <v>75</v>
      </c>
      <c r="I25" s="100">
        <v>10</v>
      </c>
    </row>
    <row r="26" spans="1:9" s="114" customFormat="1" ht="15.75" x14ac:dyDescent="0.25">
      <c r="A26" s="89"/>
      <c r="B26" s="27" t="s">
        <v>13</v>
      </c>
      <c r="C26" s="89"/>
      <c r="D26" s="89">
        <f>SUM(D25)</f>
        <v>1</v>
      </c>
      <c r="E26" s="89"/>
      <c r="F26" s="89">
        <f>SUM(F25)</f>
        <v>653</v>
      </c>
      <c r="G26" s="117"/>
      <c r="H26" s="117"/>
      <c r="I26" s="117"/>
    </row>
    <row r="27" spans="1:9" ht="15.75" x14ac:dyDescent="0.25">
      <c r="A27" s="151" t="s">
        <v>413</v>
      </c>
      <c r="B27" s="151"/>
      <c r="C27" s="151"/>
      <c r="D27" s="151"/>
      <c r="E27" s="151"/>
      <c r="F27" s="151"/>
      <c r="G27" s="151"/>
      <c r="H27" s="151"/>
      <c r="I27" s="151"/>
    </row>
    <row r="28" spans="1:9" ht="31.5" x14ac:dyDescent="0.25">
      <c r="A28" s="98">
        <v>1</v>
      </c>
      <c r="B28" s="2" t="s">
        <v>304</v>
      </c>
      <c r="C28" s="31" t="s">
        <v>305</v>
      </c>
      <c r="D28" s="98">
        <v>0.85</v>
      </c>
      <c r="E28" s="98">
        <v>609</v>
      </c>
      <c r="F28" s="98">
        <f>ROUND(D28*E28,0)</f>
        <v>518</v>
      </c>
      <c r="G28" s="100" t="s">
        <v>84</v>
      </c>
      <c r="H28" s="100" t="s">
        <v>75</v>
      </c>
      <c r="I28" s="100">
        <v>10</v>
      </c>
    </row>
    <row r="29" spans="1:9" ht="15.75" x14ac:dyDescent="0.25">
      <c r="A29" s="98"/>
      <c r="B29" s="27" t="s">
        <v>13</v>
      </c>
      <c r="C29" s="98"/>
      <c r="D29" s="89">
        <f>SUM(D28)</f>
        <v>0.85</v>
      </c>
      <c r="E29" s="89"/>
      <c r="F29" s="89">
        <f>SUM(F28)</f>
        <v>518</v>
      </c>
      <c r="G29" s="25"/>
      <c r="H29" s="25"/>
      <c r="I29" s="25"/>
    </row>
    <row r="30" spans="1:9" ht="15.75" customHeight="1" x14ac:dyDescent="0.25">
      <c r="A30" s="180" t="s">
        <v>414</v>
      </c>
      <c r="B30" s="180"/>
      <c r="C30" s="180"/>
      <c r="D30" s="180"/>
      <c r="E30" s="180"/>
      <c r="F30" s="180"/>
      <c r="G30" s="180"/>
      <c r="H30" s="180"/>
      <c r="I30" s="180"/>
    </row>
    <row r="31" spans="1:9" ht="15.75" x14ac:dyDescent="0.25">
      <c r="A31" s="9">
        <v>1</v>
      </c>
      <c r="B31" s="71" t="s">
        <v>146</v>
      </c>
      <c r="C31" s="119" t="s">
        <v>24</v>
      </c>
      <c r="D31" s="9">
        <v>1</v>
      </c>
      <c r="E31" s="9">
        <v>870</v>
      </c>
      <c r="F31" s="9">
        <f t="shared" ref="F31:F39" si="1">ROUND(D31*E31,0)</f>
        <v>870</v>
      </c>
      <c r="G31" s="120" t="s">
        <v>85</v>
      </c>
      <c r="H31" s="120" t="s">
        <v>75</v>
      </c>
      <c r="I31" s="120">
        <v>9</v>
      </c>
    </row>
    <row r="32" spans="1:9" ht="15.75" x14ac:dyDescent="0.25">
      <c r="A32" s="98">
        <v>2</v>
      </c>
      <c r="B32" s="15" t="s">
        <v>264</v>
      </c>
      <c r="C32" s="98" t="s">
        <v>306</v>
      </c>
      <c r="D32" s="98">
        <v>0.5</v>
      </c>
      <c r="E32" s="98">
        <v>510</v>
      </c>
      <c r="F32" s="98">
        <f>ROUND(D32*E32,0)</f>
        <v>255</v>
      </c>
      <c r="G32" s="100" t="s">
        <v>85</v>
      </c>
      <c r="H32" s="100" t="s">
        <v>87</v>
      </c>
      <c r="I32" s="100">
        <v>7</v>
      </c>
    </row>
    <row r="33" spans="1:9" ht="15.75" x14ac:dyDescent="0.25">
      <c r="A33" s="98">
        <v>3</v>
      </c>
      <c r="B33" s="15" t="s">
        <v>156</v>
      </c>
      <c r="C33" s="98" t="s">
        <v>157</v>
      </c>
      <c r="D33" s="98">
        <v>0.2</v>
      </c>
      <c r="E33" s="98">
        <v>510</v>
      </c>
      <c r="F33" s="98">
        <f>ROUND(D33*E33,0)</f>
        <v>102</v>
      </c>
      <c r="G33" s="100" t="s">
        <v>85</v>
      </c>
      <c r="H33" s="100" t="s">
        <v>87</v>
      </c>
      <c r="I33" s="100">
        <v>7</v>
      </c>
    </row>
    <row r="34" spans="1:9" ht="15.75" x14ac:dyDescent="0.25">
      <c r="A34" s="98">
        <v>4</v>
      </c>
      <c r="B34" s="15" t="s">
        <v>307</v>
      </c>
      <c r="C34" s="98" t="s">
        <v>127</v>
      </c>
      <c r="D34" s="98">
        <v>0.6</v>
      </c>
      <c r="E34" s="98">
        <v>510</v>
      </c>
      <c r="F34" s="98">
        <f>ROUND(D34*E34,0)</f>
        <v>306</v>
      </c>
      <c r="G34" s="100" t="s">
        <v>85</v>
      </c>
      <c r="H34" s="100" t="s">
        <v>87</v>
      </c>
      <c r="I34" s="100">
        <v>7</v>
      </c>
    </row>
    <row r="35" spans="1:9" ht="31.5" x14ac:dyDescent="0.25">
      <c r="A35" s="98">
        <v>5</v>
      </c>
      <c r="B35" s="15" t="s">
        <v>310</v>
      </c>
      <c r="C35" s="98" t="s">
        <v>127</v>
      </c>
      <c r="D35" s="98">
        <v>0.3</v>
      </c>
      <c r="E35" s="98">
        <v>510</v>
      </c>
      <c r="F35" s="98">
        <f>ROUND(D35*E35,0)</f>
        <v>153</v>
      </c>
      <c r="G35" s="100" t="s">
        <v>85</v>
      </c>
      <c r="H35" s="100" t="s">
        <v>87</v>
      </c>
      <c r="I35" s="100">
        <v>7</v>
      </c>
    </row>
    <row r="36" spans="1:9" ht="31.5" x14ac:dyDescent="0.25">
      <c r="A36" s="98">
        <v>6</v>
      </c>
      <c r="B36" s="15" t="s">
        <v>149</v>
      </c>
      <c r="C36" s="98" t="s">
        <v>127</v>
      </c>
      <c r="D36" s="98">
        <v>0.3</v>
      </c>
      <c r="E36" s="98">
        <v>510</v>
      </c>
      <c r="F36" s="98">
        <f>ROUND(D36*E36,0)</f>
        <v>153</v>
      </c>
      <c r="G36" s="100" t="s">
        <v>85</v>
      </c>
      <c r="H36" s="100" t="s">
        <v>87</v>
      </c>
      <c r="I36" s="100">
        <v>7</v>
      </c>
    </row>
    <row r="37" spans="1:9" ht="15.75" x14ac:dyDescent="0.25">
      <c r="A37" s="98">
        <v>7</v>
      </c>
      <c r="B37" s="15" t="s">
        <v>120</v>
      </c>
      <c r="C37" s="98" t="s">
        <v>121</v>
      </c>
      <c r="D37" s="98">
        <v>0.2</v>
      </c>
      <c r="E37" s="98">
        <v>510</v>
      </c>
      <c r="F37" s="98">
        <f t="shared" si="1"/>
        <v>102</v>
      </c>
      <c r="G37" s="100" t="s">
        <v>85</v>
      </c>
      <c r="H37" s="100" t="s">
        <v>87</v>
      </c>
      <c r="I37" s="100">
        <v>7</v>
      </c>
    </row>
    <row r="38" spans="1:9" ht="31.5" x14ac:dyDescent="0.25">
      <c r="A38" s="98">
        <v>8</v>
      </c>
      <c r="B38" s="15" t="s">
        <v>308</v>
      </c>
      <c r="C38" s="98" t="s">
        <v>26</v>
      </c>
      <c r="D38" s="98">
        <v>0.3</v>
      </c>
      <c r="E38" s="98">
        <v>510</v>
      </c>
      <c r="F38" s="98">
        <f t="shared" si="1"/>
        <v>153</v>
      </c>
      <c r="G38" s="100" t="s">
        <v>85</v>
      </c>
      <c r="H38" s="100" t="s">
        <v>87</v>
      </c>
      <c r="I38" s="100">
        <v>7</v>
      </c>
    </row>
    <row r="39" spans="1:9" ht="15.75" x14ac:dyDescent="0.25">
      <c r="A39" s="98">
        <v>9</v>
      </c>
      <c r="B39" s="15" t="s">
        <v>309</v>
      </c>
      <c r="C39" s="98" t="s">
        <v>26</v>
      </c>
      <c r="D39" s="98">
        <v>0.3</v>
      </c>
      <c r="E39" s="98">
        <v>510</v>
      </c>
      <c r="F39" s="98">
        <f t="shared" si="1"/>
        <v>153</v>
      </c>
      <c r="G39" s="100" t="s">
        <v>85</v>
      </c>
      <c r="H39" s="100" t="s">
        <v>87</v>
      </c>
      <c r="I39" s="100">
        <v>7</v>
      </c>
    </row>
    <row r="40" spans="1:9" ht="15.75" x14ac:dyDescent="0.25">
      <c r="A40" s="2"/>
      <c r="B40" s="27" t="s">
        <v>13</v>
      </c>
      <c r="C40" s="98"/>
      <c r="D40" s="89">
        <f>SUM(D31:D39)</f>
        <v>3.6999999999999993</v>
      </c>
      <c r="E40" s="89"/>
      <c r="F40" s="89">
        <f>SUM(F31:F39)</f>
        <v>2247</v>
      </c>
      <c r="G40" s="25"/>
      <c r="H40" s="25"/>
      <c r="I40" s="25"/>
    </row>
    <row r="41" spans="1:9" ht="15.75" customHeight="1" x14ac:dyDescent="0.25">
      <c r="A41" s="134" t="s">
        <v>424</v>
      </c>
      <c r="B41" s="134"/>
      <c r="C41" s="134"/>
      <c r="D41" s="134"/>
      <c r="E41" s="134"/>
      <c r="F41" s="134"/>
      <c r="G41" s="134"/>
      <c r="H41" s="134"/>
      <c r="I41" s="134"/>
    </row>
    <row r="42" spans="1:9" ht="15.75" x14ac:dyDescent="0.25">
      <c r="A42" s="98">
        <v>1</v>
      </c>
      <c r="B42" s="2" t="s">
        <v>16</v>
      </c>
      <c r="C42" s="98" t="s">
        <v>6</v>
      </c>
      <c r="D42" s="98">
        <v>0.3</v>
      </c>
      <c r="E42" s="98">
        <v>585</v>
      </c>
      <c r="F42" s="98">
        <f>ROUND(D42*E42,0)</f>
        <v>176</v>
      </c>
      <c r="G42" s="100" t="s">
        <v>71</v>
      </c>
      <c r="H42" s="100" t="s">
        <v>72</v>
      </c>
      <c r="I42" s="100">
        <v>7</v>
      </c>
    </row>
    <row r="43" spans="1:9" ht="15.75" x14ac:dyDescent="0.25">
      <c r="A43" s="98">
        <v>2</v>
      </c>
      <c r="B43" s="2" t="s">
        <v>39</v>
      </c>
      <c r="C43" s="98" t="s">
        <v>142</v>
      </c>
      <c r="D43" s="98">
        <v>0.3</v>
      </c>
      <c r="E43" s="98">
        <v>526</v>
      </c>
      <c r="F43" s="98">
        <f>ROUND(D43*E43,0)</f>
        <v>158</v>
      </c>
      <c r="G43" s="100" t="s">
        <v>92</v>
      </c>
      <c r="H43" s="100" t="s">
        <v>80</v>
      </c>
      <c r="I43" s="100">
        <v>6</v>
      </c>
    </row>
    <row r="44" spans="1:9" ht="15.75" x14ac:dyDescent="0.25">
      <c r="A44" s="98">
        <v>3</v>
      </c>
      <c r="B44" s="2" t="s">
        <v>278</v>
      </c>
      <c r="C44" s="98" t="s">
        <v>279</v>
      </c>
      <c r="D44" s="98">
        <v>0.7</v>
      </c>
      <c r="E44" s="98">
        <v>690</v>
      </c>
      <c r="F44" s="98">
        <f>ROUND(D44*E44,0)</f>
        <v>483</v>
      </c>
      <c r="G44" s="90" t="s">
        <v>74</v>
      </c>
      <c r="H44" s="90" t="s">
        <v>81</v>
      </c>
      <c r="I44" s="90">
        <v>6</v>
      </c>
    </row>
    <row r="45" spans="1:9" ht="15.75" x14ac:dyDescent="0.25">
      <c r="A45" s="98">
        <v>4</v>
      </c>
      <c r="B45" s="2" t="s">
        <v>200</v>
      </c>
      <c r="C45" s="98" t="s">
        <v>18</v>
      </c>
      <c r="D45" s="98">
        <v>1</v>
      </c>
      <c r="E45" s="98">
        <v>532</v>
      </c>
      <c r="F45" s="98">
        <f>ROUND(D45*E45,0)</f>
        <v>532</v>
      </c>
      <c r="G45" s="92" t="s">
        <v>78</v>
      </c>
      <c r="H45" s="92" t="s">
        <v>75</v>
      </c>
      <c r="I45" s="92">
        <v>4</v>
      </c>
    </row>
    <row r="46" spans="1:9" ht="15.75" x14ac:dyDescent="0.25">
      <c r="A46" s="98">
        <v>5</v>
      </c>
      <c r="B46" s="2" t="s">
        <v>19</v>
      </c>
      <c r="C46" s="98" t="s">
        <v>298</v>
      </c>
      <c r="D46" s="98">
        <v>1</v>
      </c>
      <c r="E46" s="98">
        <v>500</v>
      </c>
      <c r="F46" s="98">
        <f>ROUND(D46*E46,0)</f>
        <v>500</v>
      </c>
      <c r="G46" s="100" t="s">
        <v>78</v>
      </c>
      <c r="H46" s="100" t="s">
        <v>80</v>
      </c>
      <c r="I46" s="100">
        <v>1</v>
      </c>
    </row>
    <row r="47" spans="1:9" ht="15.75" x14ac:dyDescent="0.25">
      <c r="A47" s="98"/>
      <c r="B47" s="131" t="s">
        <v>13</v>
      </c>
      <c r="C47" s="98"/>
      <c r="D47" s="89">
        <f>SUM(D42:D46)</f>
        <v>3.3</v>
      </c>
      <c r="E47" s="89"/>
      <c r="F47" s="89">
        <f>SUM(F42:F46)</f>
        <v>1849</v>
      </c>
      <c r="G47" s="25"/>
      <c r="H47" s="25"/>
      <c r="I47" s="25"/>
    </row>
    <row r="48" spans="1:9" ht="15.75" x14ac:dyDescent="0.25">
      <c r="A48" s="134" t="s">
        <v>425</v>
      </c>
      <c r="B48" s="134"/>
      <c r="C48" s="134"/>
      <c r="D48" s="134"/>
      <c r="E48" s="134"/>
      <c r="F48" s="134"/>
      <c r="G48" s="25"/>
      <c r="H48" s="25"/>
      <c r="I48" s="25"/>
    </row>
    <row r="49" spans="1:9" ht="15.75" x14ac:dyDescent="0.25">
      <c r="A49" s="98">
        <v>1</v>
      </c>
      <c r="B49" s="2" t="s">
        <v>22</v>
      </c>
      <c r="C49" s="98" t="s">
        <v>23</v>
      </c>
      <c r="D49" s="98">
        <v>5</v>
      </c>
      <c r="E49" s="98">
        <v>580</v>
      </c>
      <c r="F49" s="98">
        <f t="shared" ref="F49:F57" si="2">ROUND(E49*D49,0)</f>
        <v>2900</v>
      </c>
      <c r="G49" s="90" t="s">
        <v>90</v>
      </c>
      <c r="H49" s="90" t="s">
        <v>80</v>
      </c>
      <c r="I49" s="90">
        <v>4</v>
      </c>
    </row>
    <row r="50" spans="1:9" ht="15.75" x14ac:dyDescent="0.25">
      <c r="A50" s="98">
        <v>2</v>
      </c>
      <c r="B50" s="2" t="s">
        <v>22</v>
      </c>
      <c r="C50" s="98" t="s">
        <v>23</v>
      </c>
      <c r="D50" s="98">
        <v>2</v>
      </c>
      <c r="E50" s="98">
        <v>560</v>
      </c>
      <c r="F50" s="98">
        <f t="shared" si="2"/>
        <v>1120</v>
      </c>
      <c r="G50" s="90" t="s">
        <v>90</v>
      </c>
      <c r="H50" s="90" t="s">
        <v>80</v>
      </c>
      <c r="I50" s="90">
        <v>4</v>
      </c>
    </row>
    <row r="51" spans="1:9" ht="49.5" customHeight="1" x14ac:dyDescent="0.25">
      <c r="A51" s="98">
        <v>3</v>
      </c>
      <c r="B51" s="2" t="s">
        <v>61</v>
      </c>
      <c r="C51" s="98" t="s">
        <v>62</v>
      </c>
      <c r="D51" s="98">
        <v>0.75</v>
      </c>
      <c r="E51" s="119" t="s">
        <v>415</v>
      </c>
      <c r="F51" s="9">
        <v>377</v>
      </c>
      <c r="G51" s="100" t="s">
        <v>90</v>
      </c>
      <c r="H51" s="100" t="s">
        <v>80</v>
      </c>
      <c r="I51" s="100">
        <v>4</v>
      </c>
    </row>
    <row r="52" spans="1:9" ht="31.5" x14ac:dyDescent="0.25">
      <c r="A52" s="98">
        <v>4</v>
      </c>
      <c r="B52" s="2" t="s">
        <v>416</v>
      </c>
      <c r="C52" s="98" t="s">
        <v>188</v>
      </c>
      <c r="D52" s="98">
        <v>3</v>
      </c>
      <c r="E52" s="98">
        <v>508</v>
      </c>
      <c r="F52" s="98">
        <f t="shared" si="2"/>
        <v>1524</v>
      </c>
      <c r="G52" s="100" t="s">
        <v>90</v>
      </c>
      <c r="H52" s="100" t="s">
        <v>80</v>
      </c>
      <c r="I52" s="100">
        <v>4</v>
      </c>
    </row>
    <row r="53" spans="1:9" ht="31.5" x14ac:dyDescent="0.25">
      <c r="A53" s="98">
        <v>5</v>
      </c>
      <c r="B53" s="2" t="s">
        <v>299</v>
      </c>
      <c r="C53" s="98" t="s">
        <v>300</v>
      </c>
      <c r="D53" s="98">
        <v>0.8</v>
      </c>
      <c r="E53" s="98">
        <v>536</v>
      </c>
      <c r="F53" s="98">
        <f>ROUND(E53*D53,0)</f>
        <v>429</v>
      </c>
      <c r="G53" s="100" t="s">
        <v>91</v>
      </c>
      <c r="H53" s="100" t="s">
        <v>75</v>
      </c>
      <c r="I53" s="100">
        <v>7</v>
      </c>
    </row>
    <row r="54" spans="1:9" ht="15.75" x14ac:dyDescent="0.25">
      <c r="A54" s="98">
        <v>6</v>
      </c>
      <c r="B54" s="2" t="s">
        <v>301</v>
      </c>
      <c r="C54" s="98" t="s">
        <v>302</v>
      </c>
      <c r="D54" s="98">
        <v>0.7</v>
      </c>
      <c r="E54" s="98">
        <v>510</v>
      </c>
      <c r="F54" s="98">
        <f t="shared" si="2"/>
        <v>357</v>
      </c>
      <c r="G54" s="100" t="s">
        <v>177</v>
      </c>
      <c r="H54" s="100" t="s">
        <v>88</v>
      </c>
      <c r="I54" s="100">
        <v>4</v>
      </c>
    </row>
    <row r="55" spans="1:9" ht="15.75" x14ac:dyDescent="0.25">
      <c r="A55" s="98">
        <v>7</v>
      </c>
      <c r="B55" s="2" t="s">
        <v>17</v>
      </c>
      <c r="C55" s="98" t="s">
        <v>18</v>
      </c>
      <c r="D55" s="98">
        <f>1+1</f>
        <v>2</v>
      </c>
      <c r="E55" s="98">
        <v>532</v>
      </c>
      <c r="F55" s="98">
        <f t="shared" si="2"/>
        <v>1064</v>
      </c>
      <c r="G55" s="90" t="s">
        <v>78</v>
      </c>
      <c r="H55" s="92" t="s">
        <v>75</v>
      </c>
      <c r="I55" s="92">
        <v>4</v>
      </c>
    </row>
    <row r="56" spans="1:9" ht="15.75" x14ac:dyDescent="0.25">
      <c r="A56" s="98">
        <v>8</v>
      </c>
      <c r="B56" s="2" t="s">
        <v>19</v>
      </c>
      <c r="C56" s="98" t="s">
        <v>20</v>
      </c>
      <c r="D56" s="98">
        <f>1+1</f>
        <v>2</v>
      </c>
      <c r="E56" s="98">
        <v>500</v>
      </c>
      <c r="F56" s="98">
        <f t="shared" si="2"/>
        <v>1000</v>
      </c>
      <c r="G56" s="90" t="s">
        <v>78</v>
      </c>
      <c r="H56" s="90" t="s">
        <v>80</v>
      </c>
      <c r="I56" s="90">
        <v>1</v>
      </c>
    </row>
    <row r="57" spans="1:9" ht="15.75" x14ac:dyDescent="0.25">
      <c r="A57" s="98">
        <v>9</v>
      </c>
      <c r="B57" s="2" t="s">
        <v>114</v>
      </c>
      <c r="C57" s="98" t="s">
        <v>115</v>
      </c>
      <c r="D57" s="98">
        <v>1</v>
      </c>
      <c r="E57" s="98">
        <v>500</v>
      </c>
      <c r="F57" s="98">
        <f t="shared" si="2"/>
        <v>500</v>
      </c>
      <c r="G57" s="90" t="s">
        <v>78</v>
      </c>
      <c r="H57" s="90" t="s">
        <v>80</v>
      </c>
      <c r="I57" s="90">
        <v>1</v>
      </c>
    </row>
    <row r="58" spans="1:9" ht="15.75" x14ac:dyDescent="0.25">
      <c r="A58" s="2"/>
      <c r="B58" s="131" t="s">
        <v>13</v>
      </c>
      <c r="C58" s="98"/>
      <c r="D58" s="89">
        <f>SUM(D49:D57)</f>
        <v>17.25</v>
      </c>
      <c r="E58" s="89"/>
      <c r="F58" s="89">
        <f>SUM(F49:F57)</f>
        <v>9271</v>
      </c>
      <c r="G58" s="25"/>
      <c r="H58" s="25"/>
      <c r="I58" s="25"/>
    </row>
  </sheetData>
  <mergeCells count="11">
    <mergeCell ref="A1:I1"/>
    <mergeCell ref="A4:I4"/>
    <mergeCell ref="A8:I8"/>
    <mergeCell ref="A18:I18"/>
    <mergeCell ref="A2:I2"/>
    <mergeCell ref="A48:F48"/>
    <mergeCell ref="A21:I21"/>
    <mergeCell ref="A24:I24"/>
    <mergeCell ref="A27:I27"/>
    <mergeCell ref="A30:I30"/>
    <mergeCell ref="A41:I4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I45"/>
  <sheetViews>
    <sheetView workbookViewId="0">
      <selection sqref="A1:I1"/>
    </sheetView>
  </sheetViews>
  <sheetFormatPr defaultRowHeight="15" x14ac:dyDescent="0.25"/>
  <cols>
    <col min="2" max="2" width="25.42578125" customWidth="1"/>
    <col min="3" max="4" width="11" customWidth="1"/>
    <col min="5" max="5" width="12.85546875" customWidth="1"/>
    <col min="6" max="6" width="12.7109375" customWidth="1"/>
    <col min="9" max="9" width="12.85546875" customWidth="1"/>
  </cols>
  <sheetData>
    <row r="1" spans="1:9" s="110" customFormat="1" ht="15.75" customHeight="1" x14ac:dyDescent="0.25">
      <c r="A1" s="133" t="s">
        <v>458</v>
      </c>
      <c r="B1" s="133"/>
      <c r="C1" s="133"/>
      <c r="D1" s="133"/>
      <c r="E1" s="133"/>
      <c r="F1" s="133"/>
      <c r="G1" s="133"/>
      <c r="H1" s="133"/>
      <c r="I1" s="133"/>
    </row>
    <row r="2" spans="1:9" ht="33" customHeight="1" x14ac:dyDescent="0.25">
      <c r="A2" s="137" t="s">
        <v>417</v>
      </c>
      <c r="B2" s="137"/>
      <c r="C2" s="137"/>
      <c r="D2" s="137"/>
      <c r="E2" s="137"/>
      <c r="F2" s="137"/>
      <c r="G2" s="137"/>
      <c r="H2" s="137"/>
      <c r="I2" s="137"/>
    </row>
    <row r="3" spans="1:9" ht="47.25" x14ac:dyDescent="0.25">
      <c r="A3" s="101" t="s">
        <v>0</v>
      </c>
      <c r="B3" s="95" t="s">
        <v>1</v>
      </c>
      <c r="C3" s="95" t="s">
        <v>2</v>
      </c>
      <c r="D3" s="95" t="s">
        <v>3</v>
      </c>
      <c r="E3" s="94" t="s">
        <v>337</v>
      </c>
      <c r="F3" s="95" t="s">
        <v>338</v>
      </c>
      <c r="G3" s="95" t="s">
        <v>339</v>
      </c>
      <c r="H3" s="95" t="s">
        <v>340</v>
      </c>
      <c r="I3" s="95" t="s">
        <v>341</v>
      </c>
    </row>
    <row r="4" spans="1:9" ht="15.75" customHeight="1" x14ac:dyDescent="0.25">
      <c r="A4" s="168" t="s">
        <v>137</v>
      </c>
      <c r="B4" s="169"/>
      <c r="C4" s="169"/>
      <c r="D4" s="169"/>
      <c r="E4" s="169"/>
      <c r="F4" s="169"/>
      <c r="G4" s="169"/>
      <c r="H4" s="169"/>
      <c r="I4" s="170"/>
    </row>
    <row r="5" spans="1:9" ht="15.75" x14ac:dyDescent="0.25">
      <c r="A5" s="3">
        <v>1</v>
      </c>
      <c r="B5" s="8" t="s">
        <v>5</v>
      </c>
      <c r="C5" s="3" t="s">
        <v>6</v>
      </c>
      <c r="D5" s="3">
        <v>1</v>
      </c>
      <c r="E5" s="3">
        <v>859</v>
      </c>
      <c r="F5" s="3">
        <f>ROUND(D5*E5,0)</f>
        <v>859</v>
      </c>
      <c r="G5" s="23" t="s">
        <v>71</v>
      </c>
      <c r="H5" s="23" t="s">
        <v>72</v>
      </c>
      <c r="I5" s="23">
        <v>7</v>
      </c>
    </row>
    <row r="6" spans="1:9" ht="15.75" x14ac:dyDescent="0.25">
      <c r="A6" s="3"/>
      <c r="B6" s="76" t="s">
        <v>13</v>
      </c>
      <c r="C6" s="3"/>
      <c r="D6" s="77">
        <f>SUM(D5)</f>
        <v>1</v>
      </c>
      <c r="E6" s="3"/>
      <c r="F6" s="36">
        <f>SUM(F5)</f>
        <v>859</v>
      </c>
      <c r="G6" s="25"/>
      <c r="H6" s="25"/>
      <c r="I6" s="25"/>
    </row>
    <row r="7" spans="1:9" ht="15.75" customHeight="1" x14ac:dyDescent="0.25">
      <c r="A7" s="145" t="s">
        <v>29</v>
      </c>
      <c r="B7" s="146"/>
      <c r="C7" s="146"/>
      <c r="D7" s="146"/>
      <c r="E7" s="146"/>
      <c r="F7" s="146"/>
      <c r="G7" s="146"/>
      <c r="H7" s="146"/>
      <c r="I7" s="147"/>
    </row>
    <row r="8" spans="1:9" ht="15.75" x14ac:dyDescent="0.25">
      <c r="A8" s="1">
        <v>1</v>
      </c>
      <c r="B8" s="11" t="s">
        <v>93</v>
      </c>
      <c r="C8" s="55" t="s">
        <v>94</v>
      </c>
      <c r="D8" s="1">
        <v>1</v>
      </c>
      <c r="E8" s="1">
        <v>1002</v>
      </c>
      <c r="F8" s="3">
        <f t="shared" ref="F8:F14" si="0">ROUND(D8*E8,0)</f>
        <v>1002</v>
      </c>
      <c r="G8" s="23" t="s">
        <v>74</v>
      </c>
      <c r="H8" s="23" t="s">
        <v>75</v>
      </c>
      <c r="I8" s="23">
        <v>10</v>
      </c>
    </row>
    <row r="9" spans="1:9" ht="47.25" x14ac:dyDescent="0.25">
      <c r="A9" s="1">
        <v>2</v>
      </c>
      <c r="B9" s="8" t="s">
        <v>312</v>
      </c>
      <c r="C9" s="3" t="s">
        <v>313</v>
      </c>
      <c r="D9" s="3">
        <v>2</v>
      </c>
      <c r="E9" s="3">
        <v>690</v>
      </c>
      <c r="F9" s="3">
        <f>ROUND(D9*E9,0)</f>
        <v>1380</v>
      </c>
      <c r="G9" s="88" t="s">
        <v>78</v>
      </c>
      <c r="H9" s="88" t="s">
        <v>75</v>
      </c>
      <c r="I9" s="88">
        <v>4</v>
      </c>
    </row>
    <row r="10" spans="1:9" ht="15.75" x14ac:dyDescent="0.25">
      <c r="A10" s="1">
        <v>3</v>
      </c>
      <c r="B10" s="78" t="s">
        <v>311</v>
      </c>
      <c r="C10" s="3" t="s">
        <v>76</v>
      </c>
      <c r="D10" s="3">
        <v>1</v>
      </c>
      <c r="E10" s="3">
        <v>670</v>
      </c>
      <c r="F10" s="3">
        <f>ROUND(D10*E10,0)</f>
        <v>670</v>
      </c>
      <c r="G10" s="88" t="s">
        <v>78</v>
      </c>
      <c r="H10" s="88" t="s">
        <v>75</v>
      </c>
      <c r="I10" s="88">
        <v>4</v>
      </c>
    </row>
    <row r="11" spans="1:9" ht="15.75" x14ac:dyDescent="0.25">
      <c r="A11" s="1">
        <v>4</v>
      </c>
      <c r="B11" s="8" t="s">
        <v>7</v>
      </c>
      <c r="C11" s="3" t="s">
        <v>8</v>
      </c>
      <c r="D11" s="3">
        <v>0.6</v>
      </c>
      <c r="E11" s="3">
        <v>500</v>
      </c>
      <c r="F11" s="3">
        <f t="shared" si="0"/>
        <v>300</v>
      </c>
      <c r="G11" s="88" t="s">
        <v>78</v>
      </c>
      <c r="H11" s="88" t="s">
        <v>75</v>
      </c>
      <c r="I11" s="88">
        <v>4</v>
      </c>
    </row>
    <row r="12" spans="1:9" ht="15.75" x14ac:dyDescent="0.25">
      <c r="A12" s="1">
        <v>5</v>
      </c>
      <c r="B12" s="8" t="s">
        <v>9</v>
      </c>
      <c r="C12" s="3" t="s">
        <v>10</v>
      </c>
      <c r="D12" s="3">
        <v>2</v>
      </c>
      <c r="E12" s="3">
        <v>500</v>
      </c>
      <c r="F12" s="3">
        <f t="shared" si="0"/>
        <v>1000</v>
      </c>
      <c r="G12" s="21" t="s">
        <v>78</v>
      </c>
      <c r="H12" s="21" t="s">
        <v>80</v>
      </c>
      <c r="I12" s="21">
        <v>1</v>
      </c>
    </row>
    <row r="13" spans="1:9" ht="15.75" x14ac:dyDescent="0.25">
      <c r="A13" s="1">
        <v>6</v>
      </c>
      <c r="B13" s="8" t="s">
        <v>140</v>
      </c>
      <c r="C13" s="3" t="s">
        <v>141</v>
      </c>
      <c r="D13" s="3">
        <v>1</v>
      </c>
      <c r="E13" s="3">
        <v>619</v>
      </c>
      <c r="F13" s="3">
        <f>ROUND(D13*E13,0)</f>
        <v>619</v>
      </c>
      <c r="G13" s="21" t="s">
        <v>78</v>
      </c>
      <c r="H13" s="21" t="s">
        <v>81</v>
      </c>
      <c r="I13" s="21">
        <v>2</v>
      </c>
    </row>
    <row r="14" spans="1:9" ht="15.75" x14ac:dyDescent="0.25">
      <c r="A14" s="1">
        <v>7</v>
      </c>
      <c r="B14" s="8" t="s">
        <v>199</v>
      </c>
      <c r="C14" s="3" t="s">
        <v>12</v>
      </c>
      <c r="D14" s="3">
        <v>1</v>
      </c>
      <c r="E14" s="3">
        <v>500</v>
      </c>
      <c r="F14" s="3">
        <f t="shared" si="0"/>
        <v>500</v>
      </c>
      <c r="G14" s="21" t="s">
        <v>78</v>
      </c>
      <c r="H14" s="21" t="s">
        <v>80</v>
      </c>
      <c r="I14" s="21">
        <v>1</v>
      </c>
    </row>
    <row r="15" spans="1:9" ht="15.75" x14ac:dyDescent="0.25">
      <c r="A15" s="1">
        <v>8</v>
      </c>
      <c r="B15" s="78" t="s">
        <v>32</v>
      </c>
      <c r="C15" s="3" t="s">
        <v>162</v>
      </c>
      <c r="D15" s="3">
        <v>1</v>
      </c>
      <c r="E15" s="3">
        <v>710</v>
      </c>
      <c r="F15" s="3">
        <f>ROUND(D15*E15,0)</f>
        <v>710</v>
      </c>
      <c r="G15" s="20" t="s">
        <v>79</v>
      </c>
      <c r="H15" s="20" t="s">
        <v>80</v>
      </c>
      <c r="I15" s="20">
        <v>5</v>
      </c>
    </row>
    <row r="16" spans="1:9" ht="47.25" x14ac:dyDescent="0.25">
      <c r="A16" s="1">
        <v>9</v>
      </c>
      <c r="B16" s="8" t="s">
        <v>33</v>
      </c>
      <c r="C16" s="3" t="s">
        <v>34</v>
      </c>
      <c r="D16" s="3">
        <v>2</v>
      </c>
      <c r="E16" s="9" t="s">
        <v>378</v>
      </c>
      <c r="F16" s="9">
        <v>1412</v>
      </c>
      <c r="G16" s="23" t="s">
        <v>79</v>
      </c>
      <c r="H16" s="23" t="s">
        <v>75</v>
      </c>
      <c r="I16" s="23">
        <v>7</v>
      </c>
    </row>
    <row r="17" spans="1:9" ht="15.75" x14ac:dyDescent="0.25">
      <c r="A17" s="1"/>
      <c r="B17" s="14" t="s">
        <v>13</v>
      </c>
      <c r="C17" s="3"/>
      <c r="D17" s="32">
        <f>SUM(D8:D16)</f>
        <v>11.6</v>
      </c>
      <c r="E17" s="32"/>
      <c r="F17" s="32">
        <f>SUM(F8:F16)</f>
        <v>7593</v>
      </c>
      <c r="G17" s="25"/>
      <c r="H17" s="25"/>
      <c r="I17" s="25"/>
    </row>
    <row r="18" spans="1:9" ht="15.75" customHeight="1" x14ac:dyDescent="0.25">
      <c r="A18" s="145" t="s">
        <v>359</v>
      </c>
      <c r="B18" s="146"/>
      <c r="C18" s="146"/>
      <c r="D18" s="146"/>
      <c r="E18" s="146"/>
      <c r="F18" s="146"/>
      <c r="G18" s="146"/>
      <c r="H18" s="146"/>
      <c r="I18" s="147"/>
    </row>
    <row r="19" spans="1:9" ht="31.5" x14ac:dyDescent="0.25">
      <c r="A19" s="98">
        <v>1</v>
      </c>
      <c r="B19" s="8" t="s">
        <v>197</v>
      </c>
      <c r="C19" s="98" t="s">
        <v>25</v>
      </c>
      <c r="D19" s="98">
        <v>0.2</v>
      </c>
      <c r="E19" s="98">
        <v>598</v>
      </c>
      <c r="F19" s="98">
        <f>ROUND(D19*E19,0)</f>
        <v>120</v>
      </c>
      <c r="G19" s="100" t="s">
        <v>86</v>
      </c>
      <c r="H19" s="100" t="s">
        <v>88</v>
      </c>
      <c r="I19" s="100">
        <v>6</v>
      </c>
    </row>
    <row r="20" spans="1:9" s="114" customFormat="1" ht="15.75" x14ac:dyDescent="0.25">
      <c r="A20" s="89"/>
      <c r="B20" s="108" t="s">
        <v>13</v>
      </c>
      <c r="C20" s="89"/>
      <c r="D20" s="89">
        <f>SUM(D19)</f>
        <v>0.2</v>
      </c>
      <c r="E20" s="89"/>
      <c r="F20" s="89">
        <f>SUM(F19)</f>
        <v>120</v>
      </c>
      <c r="G20" s="117"/>
      <c r="H20" s="117"/>
      <c r="I20" s="117"/>
    </row>
    <row r="21" spans="1:9" ht="15.75" customHeight="1" x14ac:dyDescent="0.25">
      <c r="A21" s="148" t="s">
        <v>418</v>
      </c>
      <c r="B21" s="149"/>
      <c r="C21" s="149"/>
      <c r="D21" s="149"/>
      <c r="E21" s="149"/>
      <c r="F21" s="149"/>
      <c r="G21" s="149"/>
      <c r="H21" s="149"/>
      <c r="I21" s="150"/>
    </row>
    <row r="22" spans="1:9" ht="31.5" x14ac:dyDescent="0.25">
      <c r="A22" s="3">
        <v>1</v>
      </c>
      <c r="B22" s="8" t="s">
        <v>316</v>
      </c>
      <c r="C22" s="3" t="s">
        <v>117</v>
      </c>
      <c r="D22" s="3">
        <v>1</v>
      </c>
      <c r="E22" s="3">
        <v>565</v>
      </c>
      <c r="F22" s="3">
        <f>ROUND(E22*D22,0)</f>
        <v>565</v>
      </c>
      <c r="G22" s="23" t="s">
        <v>84</v>
      </c>
      <c r="H22" s="23" t="s">
        <v>75</v>
      </c>
      <c r="I22" s="23">
        <v>10</v>
      </c>
    </row>
    <row r="23" spans="1:9" ht="15.75" x14ac:dyDescent="0.25">
      <c r="A23" s="2"/>
      <c r="B23" s="14" t="s">
        <v>13</v>
      </c>
      <c r="C23" s="4"/>
      <c r="D23" s="4">
        <f>SUM(D22)</f>
        <v>1</v>
      </c>
      <c r="E23" s="4"/>
      <c r="F23" s="4">
        <f>SUM(F22)</f>
        <v>565</v>
      </c>
      <c r="G23" s="25"/>
      <c r="H23" s="25"/>
      <c r="I23" s="25"/>
    </row>
    <row r="24" spans="1:9" ht="15.75" x14ac:dyDescent="0.25">
      <c r="A24" s="174" t="s">
        <v>419</v>
      </c>
      <c r="B24" s="175"/>
      <c r="C24" s="175"/>
      <c r="D24" s="175"/>
      <c r="E24" s="175"/>
      <c r="F24" s="175"/>
      <c r="G24" s="175"/>
      <c r="H24" s="175"/>
      <c r="I24" s="176"/>
    </row>
    <row r="25" spans="1:9" ht="47.25" x14ac:dyDescent="0.25">
      <c r="A25" s="3">
        <v>1</v>
      </c>
      <c r="B25" s="8" t="s">
        <v>314</v>
      </c>
      <c r="C25" s="3" t="s">
        <v>315</v>
      </c>
      <c r="D25" s="3">
        <v>0.9</v>
      </c>
      <c r="E25" s="3">
        <v>563</v>
      </c>
      <c r="F25" s="3">
        <f>ROUND(D25*E25,0)</f>
        <v>507</v>
      </c>
      <c r="G25" s="23" t="s">
        <v>84</v>
      </c>
      <c r="H25" s="23" t="s">
        <v>75</v>
      </c>
      <c r="I25" s="23">
        <v>10</v>
      </c>
    </row>
    <row r="26" spans="1:9" ht="15.75" x14ac:dyDescent="0.25">
      <c r="A26" s="2"/>
      <c r="B26" s="108" t="s">
        <v>13</v>
      </c>
      <c r="C26" s="89"/>
      <c r="D26" s="89">
        <f>SUM(D25)</f>
        <v>0.9</v>
      </c>
      <c r="E26" s="89"/>
      <c r="F26" s="89">
        <f>SUM(F25)</f>
        <v>507</v>
      </c>
      <c r="G26" s="25"/>
      <c r="H26" s="25"/>
      <c r="I26" s="25"/>
    </row>
    <row r="27" spans="1:9" ht="15.75" x14ac:dyDescent="0.25">
      <c r="A27" s="135" t="s">
        <v>420</v>
      </c>
      <c r="B27" s="135"/>
      <c r="C27" s="135"/>
      <c r="D27" s="135"/>
      <c r="E27" s="135"/>
      <c r="F27" s="135"/>
      <c r="G27" s="25"/>
      <c r="H27" s="25"/>
      <c r="I27" s="25"/>
    </row>
    <row r="28" spans="1:9" ht="31.5" x14ac:dyDescent="0.25">
      <c r="A28" s="3">
        <v>1</v>
      </c>
      <c r="B28" s="8" t="s">
        <v>317</v>
      </c>
      <c r="C28" s="3" t="s">
        <v>24</v>
      </c>
      <c r="D28" s="3">
        <v>1</v>
      </c>
      <c r="E28" s="3">
        <v>1020</v>
      </c>
      <c r="F28" s="3">
        <v>1020</v>
      </c>
      <c r="G28" s="86" t="s">
        <v>85</v>
      </c>
      <c r="H28" s="86" t="s">
        <v>75</v>
      </c>
      <c r="I28" s="86">
        <v>9</v>
      </c>
    </row>
    <row r="29" spans="1:9" ht="15.75" x14ac:dyDescent="0.25">
      <c r="A29" s="3">
        <v>2</v>
      </c>
      <c r="B29" s="8" t="s">
        <v>319</v>
      </c>
      <c r="C29" s="3" t="s">
        <v>155</v>
      </c>
      <c r="D29" s="3">
        <v>0.3</v>
      </c>
      <c r="E29" s="3">
        <v>510</v>
      </c>
      <c r="F29" s="3">
        <f>ROUND(D29*E29,0)</f>
        <v>153</v>
      </c>
      <c r="G29" s="23" t="s">
        <v>85</v>
      </c>
      <c r="H29" s="23" t="s">
        <v>87</v>
      </c>
      <c r="I29" s="23">
        <v>7</v>
      </c>
    </row>
    <row r="30" spans="1:9" ht="15.75" x14ac:dyDescent="0.25">
      <c r="A30" s="98">
        <v>3</v>
      </c>
      <c r="B30" s="8" t="s">
        <v>318</v>
      </c>
      <c r="C30" s="3" t="s">
        <v>127</v>
      </c>
      <c r="D30" s="3">
        <v>0.3</v>
      </c>
      <c r="E30" s="3">
        <v>510</v>
      </c>
      <c r="F30" s="3">
        <f t="shared" ref="F30:F38" si="1">ROUND(D30*E30,0)</f>
        <v>153</v>
      </c>
      <c r="G30" s="23" t="s">
        <v>85</v>
      </c>
      <c r="H30" s="23" t="s">
        <v>87</v>
      </c>
      <c r="I30" s="23">
        <v>7</v>
      </c>
    </row>
    <row r="31" spans="1:9" ht="15.75" x14ac:dyDescent="0.25">
      <c r="A31" s="98">
        <v>4</v>
      </c>
      <c r="B31" s="8" t="s">
        <v>318</v>
      </c>
      <c r="C31" s="3" t="s">
        <v>127</v>
      </c>
      <c r="D31" s="3">
        <v>0.3</v>
      </c>
      <c r="E31" s="3">
        <v>510</v>
      </c>
      <c r="F31" s="3">
        <f t="shared" si="1"/>
        <v>153</v>
      </c>
      <c r="G31" s="23" t="s">
        <v>85</v>
      </c>
      <c r="H31" s="23" t="s">
        <v>87</v>
      </c>
      <c r="I31" s="23">
        <v>7</v>
      </c>
    </row>
    <row r="32" spans="1:9" ht="15.75" x14ac:dyDescent="0.25">
      <c r="A32" s="98">
        <v>5</v>
      </c>
      <c r="B32" s="8" t="s">
        <v>126</v>
      </c>
      <c r="C32" s="3" t="s">
        <v>127</v>
      </c>
      <c r="D32" s="3">
        <v>0.2</v>
      </c>
      <c r="E32" s="3">
        <v>510</v>
      </c>
      <c r="F32" s="3">
        <f t="shared" si="1"/>
        <v>102</v>
      </c>
      <c r="G32" s="23" t="s">
        <v>85</v>
      </c>
      <c r="H32" s="23" t="s">
        <v>87</v>
      </c>
      <c r="I32" s="23">
        <v>7</v>
      </c>
    </row>
    <row r="33" spans="1:9" ht="15.75" x14ac:dyDescent="0.25">
      <c r="A33" s="98">
        <v>6</v>
      </c>
      <c r="B33" s="8" t="s">
        <v>126</v>
      </c>
      <c r="C33" s="3" t="s">
        <v>127</v>
      </c>
      <c r="D33" s="3">
        <v>0.3</v>
      </c>
      <c r="E33" s="3">
        <v>510</v>
      </c>
      <c r="F33" s="3">
        <f t="shared" si="1"/>
        <v>153</v>
      </c>
      <c r="G33" s="23" t="s">
        <v>85</v>
      </c>
      <c r="H33" s="23" t="s">
        <v>87</v>
      </c>
      <c r="I33" s="23">
        <v>7</v>
      </c>
    </row>
    <row r="34" spans="1:9" ht="15.75" x14ac:dyDescent="0.25">
      <c r="A34" s="98">
        <v>7</v>
      </c>
      <c r="B34" s="8" t="s">
        <v>318</v>
      </c>
      <c r="C34" s="3" t="s">
        <v>127</v>
      </c>
      <c r="D34" s="3">
        <v>0.3</v>
      </c>
      <c r="E34" s="3">
        <v>510</v>
      </c>
      <c r="F34" s="3">
        <f>ROUND(D34*E34,0)</f>
        <v>153</v>
      </c>
      <c r="G34" s="23" t="s">
        <v>85</v>
      </c>
      <c r="H34" s="23" t="s">
        <v>87</v>
      </c>
      <c r="I34" s="23">
        <v>7</v>
      </c>
    </row>
    <row r="35" spans="1:9" ht="15.75" x14ac:dyDescent="0.25">
      <c r="A35" s="98">
        <v>8</v>
      </c>
      <c r="B35" s="8" t="s">
        <v>120</v>
      </c>
      <c r="C35" s="3" t="s">
        <v>27</v>
      </c>
      <c r="D35" s="3">
        <v>0.3</v>
      </c>
      <c r="E35" s="3">
        <v>510</v>
      </c>
      <c r="F35" s="3">
        <f>ROUND(D35*E35,0)</f>
        <v>153</v>
      </c>
      <c r="G35" s="23" t="s">
        <v>85</v>
      </c>
      <c r="H35" s="23" t="s">
        <v>87</v>
      </c>
      <c r="I35" s="23">
        <v>7</v>
      </c>
    </row>
    <row r="36" spans="1:9" ht="15.75" x14ac:dyDescent="0.25">
      <c r="A36" s="98">
        <v>9</v>
      </c>
      <c r="B36" s="8" t="s">
        <v>320</v>
      </c>
      <c r="C36" s="3" t="s">
        <v>26</v>
      </c>
      <c r="D36" s="3">
        <v>0.3</v>
      </c>
      <c r="E36" s="3">
        <v>510</v>
      </c>
      <c r="F36" s="3">
        <f t="shared" si="1"/>
        <v>153</v>
      </c>
      <c r="G36" s="23" t="s">
        <v>85</v>
      </c>
      <c r="H36" s="23" t="s">
        <v>87</v>
      </c>
      <c r="I36" s="23">
        <v>7</v>
      </c>
    </row>
    <row r="37" spans="1:9" ht="31.5" x14ac:dyDescent="0.25">
      <c r="A37" s="98">
        <v>10</v>
      </c>
      <c r="B37" s="8" t="s">
        <v>221</v>
      </c>
      <c r="C37" s="3" t="s">
        <v>123</v>
      </c>
      <c r="D37" s="3">
        <v>0.3</v>
      </c>
      <c r="E37" s="3">
        <v>510</v>
      </c>
      <c r="F37" s="3">
        <f t="shared" si="1"/>
        <v>153</v>
      </c>
      <c r="G37" s="23" t="s">
        <v>85</v>
      </c>
      <c r="H37" s="23" t="s">
        <v>87</v>
      </c>
      <c r="I37" s="23">
        <v>7</v>
      </c>
    </row>
    <row r="38" spans="1:9" ht="15.75" x14ac:dyDescent="0.25">
      <c r="A38" s="98">
        <v>11</v>
      </c>
      <c r="B38" s="8" t="s">
        <v>321</v>
      </c>
      <c r="C38" s="3" t="s">
        <v>123</v>
      </c>
      <c r="D38" s="3">
        <v>0.3</v>
      </c>
      <c r="E38" s="3">
        <v>510</v>
      </c>
      <c r="F38" s="3">
        <f t="shared" si="1"/>
        <v>153</v>
      </c>
      <c r="G38" s="23" t="s">
        <v>85</v>
      </c>
      <c r="H38" s="23" t="s">
        <v>87</v>
      </c>
      <c r="I38" s="23">
        <v>7</v>
      </c>
    </row>
    <row r="39" spans="1:9" ht="15.75" x14ac:dyDescent="0.25">
      <c r="A39" s="2"/>
      <c r="B39" s="14" t="s">
        <v>13</v>
      </c>
      <c r="C39" s="3"/>
      <c r="D39" s="4">
        <f>SUM(D28:D38)</f>
        <v>3.899999999999999</v>
      </c>
      <c r="E39" s="4"/>
      <c r="F39" s="4">
        <f>SUM(F28:F38)</f>
        <v>2499</v>
      </c>
      <c r="G39" s="25"/>
      <c r="H39" s="25"/>
      <c r="I39" s="25"/>
    </row>
    <row r="40" spans="1:9" ht="15.75" customHeight="1" x14ac:dyDescent="0.25">
      <c r="A40" s="148" t="s">
        <v>435</v>
      </c>
      <c r="B40" s="149"/>
      <c r="C40" s="149"/>
      <c r="D40" s="149"/>
      <c r="E40" s="149"/>
      <c r="F40" s="149"/>
      <c r="G40" s="149"/>
      <c r="H40" s="149"/>
      <c r="I40" s="150"/>
    </row>
    <row r="41" spans="1:9" ht="15.75" x14ac:dyDescent="0.25">
      <c r="A41" s="3">
        <v>1</v>
      </c>
      <c r="B41" s="8" t="s">
        <v>45</v>
      </c>
      <c r="C41" s="3" t="s">
        <v>133</v>
      </c>
      <c r="D41" s="3">
        <v>1</v>
      </c>
      <c r="E41" s="3">
        <v>800</v>
      </c>
      <c r="F41" s="3">
        <f>ROUND(D41*E41,0)</f>
        <v>800</v>
      </c>
      <c r="G41" s="23" t="s">
        <v>85</v>
      </c>
      <c r="H41" s="23" t="s">
        <v>89</v>
      </c>
      <c r="I41" s="23">
        <v>7</v>
      </c>
    </row>
    <row r="42" spans="1:9" ht="15.75" x14ac:dyDescent="0.25">
      <c r="A42" s="181" t="s">
        <v>13</v>
      </c>
      <c r="B42" s="181"/>
      <c r="C42" s="3"/>
      <c r="D42" s="4">
        <f>SUM(D41)</f>
        <v>1</v>
      </c>
      <c r="E42" s="4"/>
      <c r="F42" s="4">
        <f>SUM(F41)</f>
        <v>800</v>
      </c>
      <c r="G42" s="25"/>
      <c r="H42" s="25"/>
      <c r="I42" s="25"/>
    </row>
    <row r="43" spans="1:9" ht="15.75" x14ac:dyDescent="0.25">
      <c r="A43" s="35"/>
      <c r="B43" s="35"/>
      <c r="C43" s="35"/>
      <c r="D43" s="40"/>
      <c r="E43" s="5"/>
      <c r="F43" s="13"/>
    </row>
    <row r="44" spans="1:9" ht="15.75" hidden="1" x14ac:dyDescent="0.25">
      <c r="A44" s="50"/>
      <c r="B44" s="50"/>
      <c r="C44" s="50"/>
      <c r="D44" s="50"/>
      <c r="E44" s="50"/>
      <c r="F44" s="50">
        <f>F6+F17+F23+F39+F42</f>
        <v>12316</v>
      </c>
    </row>
    <row r="45" spans="1:9" ht="15.75" x14ac:dyDescent="0.25">
      <c r="A45" s="50"/>
      <c r="B45" s="50"/>
      <c r="C45" s="50"/>
      <c r="D45" s="50"/>
      <c r="E45" s="50"/>
      <c r="F45" s="50"/>
    </row>
  </sheetData>
  <mergeCells count="10">
    <mergeCell ref="A1:I1"/>
    <mergeCell ref="A7:I7"/>
    <mergeCell ref="A18:I18"/>
    <mergeCell ref="A21:I21"/>
    <mergeCell ref="A2:I2"/>
    <mergeCell ref="A42:B42"/>
    <mergeCell ref="A27:F27"/>
    <mergeCell ref="A4:I4"/>
    <mergeCell ref="A24:I24"/>
    <mergeCell ref="A40:I4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J49"/>
  <sheetViews>
    <sheetView workbookViewId="0">
      <selection sqref="A1:I1"/>
    </sheetView>
  </sheetViews>
  <sheetFormatPr defaultRowHeight="15" x14ac:dyDescent="0.25"/>
  <cols>
    <col min="2" max="2" width="28.42578125" customWidth="1"/>
    <col min="3" max="3" width="10.42578125" customWidth="1"/>
    <col min="4" max="4" width="10.28515625" customWidth="1"/>
    <col min="5" max="5" width="13.7109375" customWidth="1"/>
    <col min="6" max="6" width="12.85546875" customWidth="1"/>
    <col min="9" max="9" width="13.28515625" customWidth="1"/>
    <col min="10" max="10" width="24.140625" customWidth="1"/>
  </cols>
  <sheetData>
    <row r="1" spans="1:10" s="110" customFormat="1" ht="15.75" customHeight="1" x14ac:dyDescent="0.25">
      <c r="A1" s="133" t="s">
        <v>459</v>
      </c>
      <c r="B1" s="133"/>
      <c r="C1" s="133"/>
      <c r="D1" s="133"/>
      <c r="E1" s="133"/>
      <c r="F1" s="133"/>
      <c r="G1" s="133"/>
      <c r="H1" s="133"/>
      <c r="I1" s="133"/>
      <c r="J1" s="109"/>
    </row>
    <row r="2" spans="1:10" ht="43.5" customHeight="1" x14ac:dyDescent="0.25">
      <c r="A2" s="137" t="s">
        <v>354</v>
      </c>
      <c r="B2" s="137"/>
      <c r="C2" s="137"/>
      <c r="D2" s="137"/>
      <c r="E2" s="137"/>
      <c r="F2" s="137"/>
      <c r="G2" s="137"/>
      <c r="H2" s="137"/>
      <c r="I2" s="137"/>
    </row>
    <row r="3" spans="1:10" ht="47.25" x14ac:dyDescent="0.25">
      <c r="A3" s="101" t="s">
        <v>0</v>
      </c>
      <c r="B3" s="95" t="s">
        <v>1</v>
      </c>
      <c r="C3" s="95" t="s">
        <v>2</v>
      </c>
      <c r="D3" s="95" t="s">
        <v>3</v>
      </c>
      <c r="E3" s="94" t="s">
        <v>337</v>
      </c>
      <c r="F3" s="95" t="s">
        <v>338</v>
      </c>
      <c r="G3" s="95" t="s">
        <v>339</v>
      </c>
      <c r="H3" s="95" t="s">
        <v>340</v>
      </c>
      <c r="I3" s="95" t="s">
        <v>341</v>
      </c>
    </row>
    <row r="4" spans="1:10" ht="15.75" customHeight="1" x14ac:dyDescent="0.25">
      <c r="A4" s="168" t="s">
        <v>137</v>
      </c>
      <c r="B4" s="169"/>
      <c r="C4" s="169"/>
      <c r="D4" s="169"/>
      <c r="E4" s="169"/>
      <c r="F4" s="169"/>
      <c r="G4" s="169"/>
      <c r="H4" s="169"/>
      <c r="I4" s="170"/>
    </row>
    <row r="5" spans="1:10" ht="15.75" x14ac:dyDescent="0.25">
      <c r="A5" s="3">
        <v>1</v>
      </c>
      <c r="B5" s="8" t="s">
        <v>5</v>
      </c>
      <c r="C5" s="3" t="s">
        <v>6</v>
      </c>
      <c r="D5" s="3">
        <v>1</v>
      </c>
      <c r="E5" s="3">
        <v>795</v>
      </c>
      <c r="F5" s="3">
        <f t="shared" ref="F5" si="0">ROUND(E5*D5,0)</f>
        <v>795</v>
      </c>
      <c r="G5" s="23" t="s">
        <v>71</v>
      </c>
      <c r="H5" s="23" t="s">
        <v>72</v>
      </c>
      <c r="I5" s="23">
        <v>7</v>
      </c>
    </row>
    <row r="6" spans="1:10" ht="15.75" x14ac:dyDescent="0.25">
      <c r="A6" s="3"/>
      <c r="B6" s="69" t="s">
        <v>13</v>
      </c>
      <c r="C6" s="3"/>
      <c r="D6" s="77">
        <f>SUM(D5)</f>
        <v>1</v>
      </c>
      <c r="E6" s="3"/>
      <c r="F6" s="77">
        <f>SUM(F5)</f>
        <v>795</v>
      </c>
      <c r="G6" s="25"/>
      <c r="H6" s="25"/>
      <c r="I6" s="25"/>
    </row>
    <row r="7" spans="1:10" ht="15.75" customHeight="1" x14ac:dyDescent="0.25">
      <c r="A7" s="145" t="s">
        <v>198</v>
      </c>
      <c r="B7" s="146"/>
      <c r="C7" s="146"/>
      <c r="D7" s="146"/>
      <c r="E7" s="146"/>
      <c r="F7" s="146"/>
      <c r="G7" s="146"/>
      <c r="H7" s="146"/>
      <c r="I7" s="147"/>
    </row>
    <row r="8" spans="1:10" ht="31.5" x14ac:dyDescent="0.25">
      <c r="A8" s="1">
        <v>1</v>
      </c>
      <c r="B8" s="11" t="s">
        <v>30</v>
      </c>
      <c r="C8" s="55" t="s">
        <v>94</v>
      </c>
      <c r="D8" s="1">
        <v>1</v>
      </c>
      <c r="E8" s="1">
        <v>1002</v>
      </c>
      <c r="F8" s="3">
        <f t="shared" ref="F8" si="1">ROUND(D8*E8,0)</f>
        <v>1002</v>
      </c>
      <c r="G8" s="23" t="s">
        <v>74</v>
      </c>
      <c r="H8" s="23" t="s">
        <v>75</v>
      </c>
      <c r="I8" s="23">
        <v>10</v>
      </c>
    </row>
    <row r="9" spans="1:10" ht="15.75" x14ac:dyDescent="0.25">
      <c r="A9" s="79">
        <v>2</v>
      </c>
      <c r="B9" s="80" t="s">
        <v>63</v>
      </c>
      <c r="C9" s="7" t="s">
        <v>64</v>
      </c>
      <c r="D9" s="7">
        <v>1</v>
      </c>
      <c r="E9" s="7">
        <v>690</v>
      </c>
      <c r="F9" s="7">
        <f>ROUND(D9*E9,0)</f>
        <v>690</v>
      </c>
      <c r="G9" s="21" t="s">
        <v>78</v>
      </c>
      <c r="H9" s="21" t="s">
        <v>75</v>
      </c>
      <c r="I9" s="21">
        <v>4</v>
      </c>
    </row>
    <row r="10" spans="1:10" ht="15.75" x14ac:dyDescent="0.25">
      <c r="A10" s="1">
        <v>3</v>
      </c>
      <c r="B10" s="80" t="s">
        <v>96</v>
      </c>
      <c r="C10" s="7" t="s">
        <v>76</v>
      </c>
      <c r="D10" s="7">
        <v>1</v>
      </c>
      <c r="E10" s="7">
        <v>670</v>
      </c>
      <c r="F10" s="22">
        <f>ROUND(D10*E10,0)</f>
        <v>670</v>
      </c>
      <c r="G10" s="88" t="s">
        <v>78</v>
      </c>
      <c r="H10" s="88" t="s">
        <v>75</v>
      </c>
      <c r="I10" s="88">
        <v>4</v>
      </c>
      <c r="J10" s="84"/>
    </row>
    <row r="11" spans="1:10" ht="15.75" x14ac:dyDescent="0.25">
      <c r="A11" s="79">
        <v>4</v>
      </c>
      <c r="B11" s="8" t="s">
        <v>140</v>
      </c>
      <c r="C11" s="3" t="s">
        <v>141</v>
      </c>
      <c r="D11" s="3">
        <v>0.1</v>
      </c>
      <c r="E11" s="3">
        <v>500</v>
      </c>
      <c r="F11" s="3">
        <f>ROUND(D11*E11,0)</f>
        <v>50</v>
      </c>
      <c r="G11" s="21" t="s">
        <v>78</v>
      </c>
      <c r="H11" s="21" t="s">
        <v>81</v>
      </c>
      <c r="I11" s="21">
        <v>2</v>
      </c>
    </row>
    <row r="12" spans="1:10" ht="15.75" x14ac:dyDescent="0.25">
      <c r="A12" s="1">
        <v>5</v>
      </c>
      <c r="B12" s="8" t="s">
        <v>9</v>
      </c>
      <c r="C12" s="3" t="s">
        <v>10</v>
      </c>
      <c r="D12" s="3">
        <v>4</v>
      </c>
      <c r="E12" s="3">
        <v>500</v>
      </c>
      <c r="F12" s="3">
        <f t="shared" ref="F12:F13" si="2">ROUND(D12*E12,0)</f>
        <v>2000</v>
      </c>
      <c r="G12" s="21" t="s">
        <v>78</v>
      </c>
      <c r="H12" s="21" t="s">
        <v>80</v>
      </c>
      <c r="I12" s="21">
        <v>1</v>
      </c>
    </row>
    <row r="13" spans="1:10" ht="15.75" x14ac:dyDescent="0.25">
      <c r="A13" s="79">
        <v>6</v>
      </c>
      <c r="B13" s="8" t="s">
        <v>11</v>
      </c>
      <c r="C13" s="3" t="s">
        <v>12</v>
      </c>
      <c r="D13" s="3">
        <v>1</v>
      </c>
      <c r="E13" s="3">
        <v>500</v>
      </c>
      <c r="F13" s="3">
        <f t="shared" si="2"/>
        <v>500</v>
      </c>
      <c r="G13" s="21" t="s">
        <v>78</v>
      </c>
      <c r="H13" s="21" t="s">
        <v>80</v>
      </c>
      <c r="I13" s="21">
        <v>1</v>
      </c>
    </row>
    <row r="14" spans="1:10" ht="15.75" x14ac:dyDescent="0.25">
      <c r="A14" s="1">
        <v>7</v>
      </c>
      <c r="B14" s="8" t="s">
        <v>7</v>
      </c>
      <c r="C14" s="3" t="s">
        <v>8</v>
      </c>
      <c r="D14" s="3">
        <v>1.3</v>
      </c>
      <c r="E14" s="3">
        <v>500</v>
      </c>
      <c r="F14" s="3">
        <f>ROUND(D14*E14,0)</f>
        <v>650</v>
      </c>
      <c r="G14" s="88" t="s">
        <v>78</v>
      </c>
      <c r="H14" s="88" t="s">
        <v>75</v>
      </c>
      <c r="I14" s="88">
        <v>4</v>
      </c>
    </row>
    <row r="15" spans="1:10" ht="65.25" customHeight="1" x14ac:dyDescent="0.25">
      <c r="A15" s="79">
        <v>8</v>
      </c>
      <c r="B15" s="8" t="s">
        <v>322</v>
      </c>
      <c r="C15" s="3">
        <v>833101</v>
      </c>
      <c r="D15" s="3">
        <v>0.8</v>
      </c>
      <c r="E15" s="9" t="s">
        <v>444</v>
      </c>
      <c r="F15" s="9">
        <v>455</v>
      </c>
      <c r="G15" s="23" t="s">
        <v>79</v>
      </c>
      <c r="H15" s="23" t="s">
        <v>75</v>
      </c>
      <c r="I15" s="23">
        <v>7</v>
      </c>
    </row>
    <row r="16" spans="1:10" ht="15.75" x14ac:dyDescent="0.25">
      <c r="A16" s="2"/>
      <c r="B16" s="14" t="s">
        <v>13</v>
      </c>
      <c r="C16" s="4"/>
      <c r="D16" s="4">
        <f>SUM(D8:D15)</f>
        <v>10.200000000000001</v>
      </c>
      <c r="E16" s="4"/>
      <c r="F16" s="4">
        <f>SUM(F8:F15)</f>
        <v>6017</v>
      </c>
      <c r="G16" s="81"/>
      <c r="H16" s="25"/>
      <c r="I16" s="25"/>
    </row>
    <row r="17" spans="1:10" ht="15.75" customHeight="1" x14ac:dyDescent="0.25">
      <c r="A17" s="145" t="s">
        <v>37</v>
      </c>
      <c r="B17" s="146"/>
      <c r="C17" s="146"/>
      <c r="D17" s="146"/>
      <c r="E17" s="146"/>
      <c r="F17" s="146"/>
      <c r="G17" s="146"/>
      <c r="H17" s="146"/>
      <c r="I17" s="147"/>
    </row>
    <row r="18" spans="1:10" ht="15.75" x14ac:dyDescent="0.25">
      <c r="A18" s="3">
        <v>1</v>
      </c>
      <c r="B18" s="8" t="s">
        <v>323</v>
      </c>
      <c r="C18" s="3" t="s">
        <v>65</v>
      </c>
      <c r="D18" s="3">
        <v>1</v>
      </c>
      <c r="E18" s="3">
        <v>770</v>
      </c>
      <c r="F18" s="3">
        <f>ROUND(D18*E18,0)</f>
        <v>770</v>
      </c>
      <c r="G18" s="20" t="s">
        <v>82</v>
      </c>
      <c r="H18" s="20" t="s">
        <v>83</v>
      </c>
      <c r="I18" s="20">
        <v>8</v>
      </c>
    </row>
    <row r="19" spans="1:10" ht="15.75" x14ac:dyDescent="0.25">
      <c r="A19" s="2"/>
      <c r="B19" s="14" t="s">
        <v>13</v>
      </c>
      <c r="C19" s="4"/>
      <c r="D19" s="4">
        <f>SUM(D18)</f>
        <v>1</v>
      </c>
      <c r="E19" s="4"/>
      <c r="F19" s="4">
        <f>SUM(F18)</f>
        <v>770</v>
      </c>
      <c r="G19" s="81"/>
      <c r="H19" s="25"/>
      <c r="I19" s="25"/>
    </row>
    <row r="20" spans="1:10" ht="15.75" customHeight="1" x14ac:dyDescent="0.25">
      <c r="A20" s="145" t="s">
        <v>436</v>
      </c>
      <c r="B20" s="146"/>
      <c r="C20" s="146"/>
      <c r="D20" s="146"/>
      <c r="E20" s="146"/>
      <c r="F20" s="146"/>
      <c r="G20" s="146"/>
      <c r="H20" s="146"/>
      <c r="I20" s="147"/>
    </row>
    <row r="21" spans="1:10" ht="15.75" x14ac:dyDescent="0.25">
      <c r="A21" s="55">
        <v>1</v>
      </c>
      <c r="B21" s="8" t="s">
        <v>132</v>
      </c>
      <c r="C21" s="55" t="s">
        <v>133</v>
      </c>
      <c r="D21" s="65">
        <v>0.3</v>
      </c>
      <c r="E21" s="3">
        <v>650</v>
      </c>
      <c r="F21" s="65">
        <f>ROUND(D21*E21,0)</f>
        <v>195</v>
      </c>
      <c r="G21" s="23" t="s">
        <v>85</v>
      </c>
      <c r="H21" s="23" t="s">
        <v>89</v>
      </c>
      <c r="I21" s="23">
        <v>7</v>
      </c>
      <c r="J21" s="127"/>
    </row>
    <row r="22" spans="1:10" ht="15.75" x14ac:dyDescent="0.25">
      <c r="A22" s="59"/>
      <c r="B22" s="57" t="s">
        <v>13</v>
      </c>
      <c r="C22" s="59"/>
      <c r="D22" s="4">
        <f>SUM(D21)</f>
        <v>0.3</v>
      </c>
      <c r="E22" s="4"/>
      <c r="F22" s="4">
        <f>SUM(F21)</f>
        <v>195</v>
      </c>
      <c r="G22" s="81"/>
      <c r="H22" s="25"/>
      <c r="I22" s="25"/>
    </row>
    <row r="23" spans="1:10" ht="15.75" x14ac:dyDescent="0.25">
      <c r="A23" s="135" t="s">
        <v>421</v>
      </c>
      <c r="B23" s="135"/>
      <c r="C23" s="135"/>
      <c r="D23" s="135"/>
      <c r="E23" s="135"/>
      <c r="F23" s="135"/>
      <c r="G23" s="81"/>
      <c r="H23" s="25"/>
      <c r="I23" s="25"/>
    </row>
    <row r="24" spans="1:10" ht="15.75" x14ac:dyDescent="0.25">
      <c r="A24" s="3">
        <v>1</v>
      </c>
      <c r="B24" s="8" t="s">
        <v>324</v>
      </c>
      <c r="C24" s="3" t="s">
        <v>117</v>
      </c>
      <c r="D24" s="3">
        <v>1</v>
      </c>
      <c r="E24" s="3">
        <v>605</v>
      </c>
      <c r="F24" s="3">
        <f>D24*E24</f>
        <v>605</v>
      </c>
      <c r="G24" s="23" t="s">
        <v>84</v>
      </c>
      <c r="H24" s="23" t="s">
        <v>75</v>
      </c>
      <c r="I24" s="23">
        <v>10</v>
      </c>
    </row>
    <row r="25" spans="1:10" ht="15.75" x14ac:dyDescent="0.25">
      <c r="A25" s="82"/>
      <c r="B25" s="14" t="s">
        <v>13</v>
      </c>
      <c r="C25" s="4"/>
      <c r="D25" s="4">
        <f>SUM(D24)</f>
        <v>1</v>
      </c>
      <c r="E25" s="4"/>
      <c r="F25" s="4">
        <f>SUM(F24)</f>
        <v>605</v>
      </c>
      <c r="G25" s="81"/>
      <c r="H25" s="25"/>
      <c r="I25" s="25"/>
    </row>
    <row r="26" spans="1:10" ht="15.75" x14ac:dyDescent="0.25">
      <c r="A26" s="135" t="s">
        <v>422</v>
      </c>
      <c r="B26" s="135"/>
      <c r="C26" s="135"/>
      <c r="D26" s="135"/>
      <c r="E26" s="135"/>
      <c r="F26" s="135"/>
      <c r="G26" s="81"/>
      <c r="H26" s="25"/>
      <c r="I26" s="25"/>
    </row>
    <row r="27" spans="1:10" ht="15.75" x14ac:dyDescent="0.25">
      <c r="A27" s="3">
        <v>1</v>
      </c>
      <c r="B27" s="11" t="s">
        <v>146</v>
      </c>
      <c r="C27" s="1" t="s">
        <v>24</v>
      </c>
      <c r="D27" s="3">
        <v>1</v>
      </c>
      <c r="E27" s="3">
        <v>780</v>
      </c>
      <c r="F27" s="3">
        <f t="shared" ref="F27:F31" si="3">ROUND(D27*E27,0)</f>
        <v>780</v>
      </c>
      <c r="G27" s="86" t="s">
        <v>85</v>
      </c>
      <c r="H27" s="86" t="s">
        <v>75</v>
      </c>
      <c r="I27" s="86">
        <v>9</v>
      </c>
    </row>
    <row r="28" spans="1:10" ht="15.75" x14ac:dyDescent="0.25">
      <c r="A28" s="3">
        <v>2</v>
      </c>
      <c r="B28" s="8" t="s">
        <v>124</v>
      </c>
      <c r="C28" s="3" t="s">
        <v>155</v>
      </c>
      <c r="D28" s="3">
        <v>0.3</v>
      </c>
      <c r="E28" s="3">
        <v>510</v>
      </c>
      <c r="F28" s="3">
        <f>ROUND(D28*E28,0)</f>
        <v>153</v>
      </c>
      <c r="G28" s="23" t="s">
        <v>85</v>
      </c>
      <c r="H28" s="23" t="s">
        <v>87</v>
      </c>
      <c r="I28" s="23">
        <v>7</v>
      </c>
    </row>
    <row r="29" spans="1:10" ht="15.75" x14ac:dyDescent="0.25">
      <c r="A29" s="98">
        <v>3</v>
      </c>
      <c r="B29" s="8" t="s">
        <v>326</v>
      </c>
      <c r="C29" s="3" t="s">
        <v>127</v>
      </c>
      <c r="D29" s="3">
        <v>0.3</v>
      </c>
      <c r="E29" s="3">
        <v>510</v>
      </c>
      <c r="F29" s="3">
        <f>ROUND(D29*E29,0)</f>
        <v>153</v>
      </c>
      <c r="G29" s="23" t="s">
        <v>85</v>
      </c>
      <c r="H29" s="23" t="s">
        <v>87</v>
      </c>
      <c r="I29" s="23">
        <v>7</v>
      </c>
    </row>
    <row r="30" spans="1:10" ht="15.75" x14ac:dyDescent="0.25">
      <c r="A30" s="98">
        <v>4</v>
      </c>
      <c r="B30" s="8" t="s">
        <v>125</v>
      </c>
      <c r="C30" s="3" t="s">
        <v>27</v>
      </c>
      <c r="D30" s="3">
        <v>0.1</v>
      </c>
      <c r="E30" s="3">
        <v>510</v>
      </c>
      <c r="F30" s="3">
        <f>ROUND(D30*E30,0)</f>
        <v>51</v>
      </c>
      <c r="G30" s="23" t="s">
        <v>85</v>
      </c>
      <c r="H30" s="23" t="s">
        <v>87</v>
      </c>
      <c r="I30" s="23">
        <v>7</v>
      </c>
    </row>
    <row r="31" spans="1:10" ht="15.75" x14ac:dyDescent="0.25">
      <c r="A31" s="98">
        <v>5</v>
      </c>
      <c r="B31" s="8" t="s">
        <v>196</v>
      </c>
      <c r="C31" s="3" t="s">
        <v>26</v>
      </c>
      <c r="D31" s="3">
        <v>0.3</v>
      </c>
      <c r="E31" s="3">
        <v>510</v>
      </c>
      <c r="F31" s="3">
        <f t="shared" si="3"/>
        <v>153</v>
      </c>
      <c r="G31" s="23" t="s">
        <v>85</v>
      </c>
      <c r="H31" s="23" t="s">
        <v>87</v>
      </c>
      <c r="I31" s="23">
        <v>7</v>
      </c>
    </row>
    <row r="32" spans="1:10" ht="15.75" x14ac:dyDescent="0.25">
      <c r="A32" s="2"/>
      <c r="B32" s="14" t="s">
        <v>13</v>
      </c>
      <c r="C32" s="3"/>
      <c r="D32" s="4">
        <f>SUM(D27:D31)</f>
        <v>2</v>
      </c>
      <c r="E32" s="4"/>
      <c r="F32" s="4">
        <f>SUM(F27:F31)</f>
        <v>1290</v>
      </c>
      <c r="G32" s="81"/>
      <c r="H32" s="25"/>
      <c r="I32" s="25"/>
    </row>
    <row r="33" spans="1:9" ht="15.75" x14ac:dyDescent="0.25">
      <c r="A33" s="182" t="s">
        <v>332</v>
      </c>
      <c r="B33" s="182"/>
      <c r="C33" s="182"/>
      <c r="D33" s="182"/>
      <c r="E33" s="182"/>
      <c r="F33" s="182"/>
      <c r="G33" s="81"/>
      <c r="H33" s="25"/>
      <c r="I33" s="25"/>
    </row>
    <row r="34" spans="1:9" ht="15.75" x14ac:dyDescent="0.25">
      <c r="A34" s="3">
        <v>1</v>
      </c>
      <c r="B34" s="8" t="s">
        <v>325</v>
      </c>
      <c r="C34" s="3" t="s">
        <v>25</v>
      </c>
      <c r="D34" s="3">
        <v>0.2</v>
      </c>
      <c r="E34" s="3">
        <v>598</v>
      </c>
      <c r="F34" s="3">
        <f>ROUND(D34*E34,0)</f>
        <v>120</v>
      </c>
      <c r="G34" s="23" t="s">
        <v>86</v>
      </c>
      <c r="H34" s="23" t="s">
        <v>88</v>
      </c>
      <c r="I34" s="23">
        <v>6</v>
      </c>
    </row>
    <row r="35" spans="1:9" ht="15.75" x14ac:dyDescent="0.25">
      <c r="A35" s="82"/>
      <c r="B35" s="14" t="s">
        <v>13</v>
      </c>
      <c r="C35" s="4"/>
      <c r="D35" s="4">
        <f>SUM(D34)</f>
        <v>0.2</v>
      </c>
      <c r="E35" s="4"/>
      <c r="F35" s="4">
        <f>SUM(F34)</f>
        <v>120</v>
      </c>
      <c r="G35" s="81"/>
      <c r="H35" s="25"/>
      <c r="I35" s="25"/>
    </row>
    <row r="36" spans="1:9" ht="15.75" customHeight="1" x14ac:dyDescent="0.25">
      <c r="A36" s="141" t="s">
        <v>423</v>
      </c>
      <c r="B36" s="142"/>
      <c r="C36" s="142"/>
      <c r="D36" s="142"/>
      <c r="E36" s="142"/>
      <c r="F36" s="142"/>
      <c r="G36" s="142"/>
      <c r="H36" s="142"/>
      <c r="I36" s="143"/>
    </row>
    <row r="37" spans="1:9" ht="15.75" x14ac:dyDescent="0.25">
      <c r="A37" s="3">
        <v>1</v>
      </c>
      <c r="B37" s="8" t="s">
        <v>16</v>
      </c>
      <c r="C37" s="3" t="s">
        <v>6</v>
      </c>
      <c r="D37" s="3">
        <v>0.2</v>
      </c>
      <c r="E37" s="3">
        <v>587</v>
      </c>
      <c r="F37" s="3">
        <f>ROUND(D37*E37,0)</f>
        <v>117</v>
      </c>
      <c r="G37" s="23" t="s">
        <v>71</v>
      </c>
      <c r="H37" s="23" t="s">
        <v>72</v>
      </c>
      <c r="I37" s="23">
        <v>7</v>
      </c>
    </row>
    <row r="38" spans="1:9" ht="15.75" x14ac:dyDescent="0.25">
      <c r="A38" s="3">
        <v>2</v>
      </c>
      <c r="B38" s="8" t="s">
        <v>39</v>
      </c>
      <c r="C38" s="3" t="s">
        <v>40</v>
      </c>
      <c r="D38" s="3">
        <v>0.2</v>
      </c>
      <c r="E38" s="3">
        <v>500</v>
      </c>
      <c r="F38" s="3">
        <f>ROUND(D38*E38,0)</f>
        <v>100</v>
      </c>
      <c r="G38" s="23" t="s">
        <v>92</v>
      </c>
      <c r="H38" s="23" t="s">
        <v>80</v>
      </c>
      <c r="I38" s="23">
        <v>6</v>
      </c>
    </row>
    <row r="39" spans="1:9" ht="45" customHeight="1" x14ac:dyDescent="0.25">
      <c r="A39" s="98">
        <v>3</v>
      </c>
      <c r="B39" s="8" t="s">
        <v>445</v>
      </c>
      <c r="C39" s="3" t="s">
        <v>188</v>
      </c>
      <c r="D39" s="3">
        <v>1.3</v>
      </c>
      <c r="E39" s="9" t="s">
        <v>381</v>
      </c>
      <c r="F39" s="9">
        <v>654</v>
      </c>
      <c r="G39" s="23" t="s">
        <v>90</v>
      </c>
      <c r="H39" s="23" t="s">
        <v>80</v>
      </c>
      <c r="I39" s="23">
        <v>4</v>
      </c>
    </row>
    <row r="40" spans="1:9" ht="15.75" x14ac:dyDescent="0.25">
      <c r="A40" s="98">
        <v>4</v>
      </c>
      <c r="B40" s="8" t="s">
        <v>14</v>
      </c>
      <c r="C40" s="3" t="s">
        <v>15</v>
      </c>
      <c r="D40" s="3">
        <v>0.35</v>
      </c>
      <c r="E40" s="3">
        <v>508</v>
      </c>
      <c r="F40" s="3">
        <f>ROUND(D40*E40,0)</f>
        <v>178</v>
      </c>
      <c r="G40" s="23" t="s">
        <v>74</v>
      </c>
      <c r="H40" s="23" t="s">
        <v>81</v>
      </c>
      <c r="I40" s="23">
        <v>6</v>
      </c>
    </row>
    <row r="41" spans="1:9" ht="15.75" x14ac:dyDescent="0.25">
      <c r="A41" s="98">
        <v>5</v>
      </c>
      <c r="B41" s="8" t="s">
        <v>17</v>
      </c>
      <c r="C41" s="3" t="s">
        <v>18</v>
      </c>
      <c r="D41" s="3">
        <v>1</v>
      </c>
      <c r="E41" s="3">
        <v>516</v>
      </c>
      <c r="F41" s="3">
        <f t="shared" ref="F41:F42" si="4">ROUND(D41*E41,0)</f>
        <v>516</v>
      </c>
      <c r="G41" s="88" t="s">
        <v>78</v>
      </c>
      <c r="H41" s="88" t="s">
        <v>75</v>
      </c>
      <c r="I41" s="88">
        <v>4</v>
      </c>
    </row>
    <row r="42" spans="1:9" ht="15.75" x14ac:dyDescent="0.25">
      <c r="A42" s="98">
        <v>6</v>
      </c>
      <c r="B42" s="8" t="s">
        <v>19</v>
      </c>
      <c r="C42" s="3" t="s">
        <v>20</v>
      </c>
      <c r="D42" s="3">
        <v>1</v>
      </c>
      <c r="E42" s="3">
        <v>500</v>
      </c>
      <c r="F42" s="3">
        <f t="shared" si="4"/>
        <v>500</v>
      </c>
      <c r="G42" s="88" t="s">
        <v>78</v>
      </c>
      <c r="H42" s="88" t="s">
        <v>80</v>
      </c>
      <c r="I42" s="88">
        <v>1</v>
      </c>
    </row>
    <row r="43" spans="1:9" ht="15.75" x14ac:dyDescent="0.25">
      <c r="A43" s="3"/>
      <c r="B43" s="14" t="s">
        <v>13</v>
      </c>
      <c r="C43" s="4"/>
      <c r="D43" s="4">
        <f>SUM(D37:D42)</f>
        <v>4.0500000000000007</v>
      </c>
      <c r="E43" s="4"/>
      <c r="F43" s="4">
        <f>SUM(F37:F42)</f>
        <v>2065</v>
      </c>
      <c r="G43" s="81"/>
      <c r="H43" s="25"/>
      <c r="I43" s="25"/>
    </row>
    <row r="44" spans="1:9" ht="31.5" x14ac:dyDescent="0.25">
      <c r="A44" s="3"/>
      <c r="B44" s="64" t="s">
        <v>241</v>
      </c>
      <c r="C44" s="3"/>
      <c r="D44" s="3"/>
      <c r="E44" s="3"/>
      <c r="F44" s="3">
        <v>98</v>
      </c>
      <c r="G44" s="81"/>
      <c r="H44" s="25"/>
      <c r="I44" s="25"/>
    </row>
    <row r="45" spans="1:9" ht="15.75" x14ac:dyDescent="0.25">
      <c r="A45" s="3"/>
      <c r="B45" s="14" t="s">
        <v>13</v>
      </c>
      <c r="C45" s="4"/>
      <c r="D45" s="4"/>
      <c r="E45" s="4"/>
      <c r="F45" s="4">
        <f>F43+F44</f>
        <v>2163</v>
      </c>
      <c r="G45" s="81"/>
      <c r="H45" s="25"/>
      <c r="I45" s="25"/>
    </row>
    <row r="46" spans="1:9" ht="15.75" customHeight="1" x14ac:dyDescent="0.25">
      <c r="A46" s="145" t="s">
        <v>437</v>
      </c>
      <c r="B46" s="146"/>
      <c r="C46" s="146"/>
      <c r="D46" s="146"/>
      <c r="E46" s="146"/>
      <c r="F46" s="146"/>
      <c r="G46" s="146"/>
      <c r="H46" s="146"/>
      <c r="I46" s="147"/>
    </row>
    <row r="47" spans="1:9" ht="15.75" x14ac:dyDescent="0.25">
      <c r="A47" s="3">
        <v>1</v>
      </c>
      <c r="B47" s="8" t="s">
        <v>22</v>
      </c>
      <c r="C47" s="3" t="s">
        <v>23</v>
      </c>
      <c r="D47" s="3">
        <v>1</v>
      </c>
      <c r="E47" s="3">
        <v>580</v>
      </c>
      <c r="F47" s="3">
        <f>ROUND(D47*E47,0)</f>
        <v>580</v>
      </c>
      <c r="G47" s="20" t="s">
        <v>90</v>
      </c>
      <c r="H47" s="20" t="s">
        <v>80</v>
      </c>
      <c r="I47" s="20">
        <v>4</v>
      </c>
    </row>
    <row r="48" spans="1:9" ht="15.75" x14ac:dyDescent="0.25">
      <c r="A48" s="3">
        <v>2</v>
      </c>
      <c r="B48" s="8" t="s">
        <v>22</v>
      </c>
      <c r="C48" s="3" t="s">
        <v>23</v>
      </c>
      <c r="D48" s="3">
        <v>1</v>
      </c>
      <c r="E48" s="3">
        <v>560</v>
      </c>
      <c r="F48" s="3">
        <f>ROUND(D48*E48,0)</f>
        <v>560</v>
      </c>
      <c r="G48" s="20" t="s">
        <v>90</v>
      </c>
      <c r="H48" s="20" t="s">
        <v>80</v>
      </c>
      <c r="I48" s="20">
        <v>4</v>
      </c>
    </row>
    <row r="49" spans="1:9" ht="15.75" x14ac:dyDescent="0.25">
      <c r="A49" s="2"/>
      <c r="B49" s="14" t="s">
        <v>13</v>
      </c>
      <c r="C49" s="4"/>
      <c r="D49" s="4">
        <f>SUM(D47:D48)</f>
        <v>2</v>
      </c>
      <c r="E49" s="4"/>
      <c r="F49" s="4">
        <f>SUM(F47:F48)</f>
        <v>1140</v>
      </c>
      <c r="G49" s="81"/>
      <c r="H49" s="25"/>
      <c r="I49" s="25"/>
    </row>
  </sheetData>
  <mergeCells count="11">
    <mergeCell ref="A1:I1"/>
    <mergeCell ref="A4:I4"/>
    <mergeCell ref="A7:I7"/>
    <mergeCell ref="A17:I17"/>
    <mergeCell ref="A20:I20"/>
    <mergeCell ref="A2:I2"/>
    <mergeCell ref="A23:F23"/>
    <mergeCell ref="A33:F33"/>
    <mergeCell ref="A26:F26"/>
    <mergeCell ref="A36:I36"/>
    <mergeCell ref="A46:I4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I65"/>
  <sheetViews>
    <sheetView workbookViewId="0">
      <selection sqref="A1:I1"/>
    </sheetView>
  </sheetViews>
  <sheetFormatPr defaultColWidth="9.140625" defaultRowHeight="15" x14ac:dyDescent="0.25"/>
  <cols>
    <col min="1" max="1" width="9.140625" style="105"/>
    <col min="2" max="2" width="20.140625" style="105" customWidth="1"/>
    <col min="3" max="3" width="10.7109375" style="105" customWidth="1"/>
    <col min="4" max="4" width="9.140625" style="105"/>
    <col min="5" max="5" width="15" style="105" customWidth="1"/>
    <col min="6" max="6" width="12.85546875" style="105" customWidth="1"/>
    <col min="7" max="8" width="9.140625" style="105"/>
    <col min="9" max="9" width="14" style="105" customWidth="1"/>
    <col min="10" max="16384" width="9.140625" style="105"/>
  </cols>
  <sheetData>
    <row r="1" spans="1:9" s="104" customFormat="1" ht="15.75" customHeight="1" x14ac:dyDescent="0.25">
      <c r="A1" s="133" t="s">
        <v>447</v>
      </c>
      <c r="B1" s="133"/>
      <c r="C1" s="133"/>
      <c r="D1" s="133"/>
      <c r="E1" s="133"/>
      <c r="F1" s="133"/>
      <c r="G1" s="133"/>
      <c r="H1" s="133"/>
      <c r="I1" s="133"/>
    </row>
    <row r="2" spans="1:9" ht="33.75" customHeight="1" x14ac:dyDescent="0.25">
      <c r="A2" s="137" t="s">
        <v>343</v>
      </c>
      <c r="B2" s="137"/>
      <c r="C2" s="137"/>
      <c r="D2" s="137"/>
      <c r="E2" s="137"/>
      <c r="F2" s="137"/>
      <c r="G2" s="137"/>
      <c r="H2" s="137"/>
      <c r="I2" s="137"/>
    </row>
    <row r="3" spans="1:9" ht="47.25" x14ac:dyDescent="0.25">
      <c r="A3" s="101" t="s">
        <v>0</v>
      </c>
      <c r="B3" s="95" t="s">
        <v>1</v>
      </c>
      <c r="C3" s="95" t="s">
        <v>2</v>
      </c>
      <c r="D3" s="95" t="s">
        <v>3</v>
      </c>
      <c r="E3" s="94" t="s">
        <v>337</v>
      </c>
      <c r="F3" s="95" t="s">
        <v>338</v>
      </c>
      <c r="G3" s="95" t="s">
        <v>339</v>
      </c>
      <c r="H3" s="95" t="s">
        <v>340</v>
      </c>
      <c r="I3" s="95" t="s">
        <v>341</v>
      </c>
    </row>
    <row r="4" spans="1:9" ht="15.75" customHeight="1" x14ac:dyDescent="0.25">
      <c r="A4" s="134" t="s">
        <v>28</v>
      </c>
      <c r="B4" s="134"/>
      <c r="C4" s="134"/>
      <c r="D4" s="134"/>
      <c r="E4" s="134"/>
      <c r="F4" s="134"/>
      <c r="G4" s="134"/>
      <c r="H4" s="134"/>
      <c r="I4" s="134"/>
    </row>
    <row r="5" spans="1:9" ht="21" customHeight="1" x14ac:dyDescent="0.25">
      <c r="A5" s="91">
        <v>1</v>
      </c>
      <c r="B5" s="8" t="s">
        <v>5</v>
      </c>
      <c r="C5" s="98" t="s">
        <v>6</v>
      </c>
      <c r="D5" s="98">
        <v>1</v>
      </c>
      <c r="E5" s="98">
        <v>859</v>
      </c>
      <c r="F5" s="98">
        <f t="shared" ref="F5" si="0">ROUND(D5*E5,0)</f>
        <v>859</v>
      </c>
      <c r="G5" s="100" t="s">
        <v>71</v>
      </c>
      <c r="H5" s="100" t="s">
        <v>72</v>
      </c>
      <c r="I5" s="100">
        <v>7</v>
      </c>
    </row>
    <row r="6" spans="1:9" ht="15.75" x14ac:dyDescent="0.25">
      <c r="A6" s="91"/>
      <c r="B6" s="27" t="s">
        <v>13</v>
      </c>
      <c r="C6" s="89"/>
      <c r="D6" s="89">
        <f>SUM(D5)</f>
        <v>1</v>
      </c>
      <c r="E6" s="89"/>
      <c r="F6" s="28">
        <f>SUM(F5)</f>
        <v>859</v>
      </c>
      <c r="G6" s="38"/>
      <c r="H6" s="38"/>
      <c r="I6" s="38"/>
    </row>
    <row r="7" spans="1:9" ht="15.75" x14ac:dyDescent="0.25">
      <c r="A7" s="91"/>
      <c r="B7" s="27"/>
      <c r="C7" s="89"/>
      <c r="D7" s="89"/>
      <c r="E7" s="89"/>
      <c r="F7" s="28"/>
      <c r="G7" s="38"/>
      <c r="H7" s="38"/>
      <c r="I7" s="38"/>
    </row>
    <row r="8" spans="1:9" ht="15.75" customHeight="1" x14ac:dyDescent="0.25">
      <c r="A8" s="140" t="s">
        <v>29</v>
      </c>
      <c r="B8" s="140"/>
      <c r="C8" s="140"/>
      <c r="D8" s="140"/>
      <c r="E8" s="140"/>
      <c r="F8" s="140"/>
      <c r="G8" s="140"/>
      <c r="H8" s="140"/>
      <c r="I8" s="140"/>
    </row>
    <row r="9" spans="1:9" ht="15.75" x14ac:dyDescent="0.25">
      <c r="A9" s="91">
        <v>1</v>
      </c>
      <c r="B9" s="15" t="s">
        <v>93</v>
      </c>
      <c r="C9" s="98" t="s">
        <v>94</v>
      </c>
      <c r="D9" s="98">
        <v>1</v>
      </c>
      <c r="E9" s="98">
        <v>1081</v>
      </c>
      <c r="F9" s="98">
        <f>ROUND(D9*E9,0)</f>
        <v>1081</v>
      </c>
      <c r="G9" s="100" t="s">
        <v>74</v>
      </c>
      <c r="H9" s="100" t="s">
        <v>75</v>
      </c>
      <c r="I9" s="100">
        <v>10</v>
      </c>
    </row>
    <row r="10" spans="1:9" ht="15.75" x14ac:dyDescent="0.25">
      <c r="A10" s="91">
        <v>2</v>
      </c>
      <c r="B10" s="15" t="s">
        <v>63</v>
      </c>
      <c r="C10" s="98" t="s">
        <v>64</v>
      </c>
      <c r="D10" s="98">
        <v>3</v>
      </c>
      <c r="E10" s="98">
        <v>690</v>
      </c>
      <c r="F10" s="98">
        <f t="shared" ref="F10:F13" si="1">ROUND(D10*E10,0)</f>
        <v>2070</v>
      </c>
      <c r="G10" s="92" t="s">
        <v>78</v>
      </c>
      <c r="H10" s="92" t="s">
        <v>75</v>
      </c>
      <c r="I10" s="92">
        <v>4</v>
      </c>
    </row>
    <row r="11" spans="1:9" ht="47.25" x14ac:dyDescent="0.25">
      <c r="A11" s="91">
        <v>3</v>
      </c>
      <c r="B11" s="15" t="s">
        <v>96</v>
      </c>
      <c r="C11" s="98" t="s">
        <v>76</v>
      </c>
      <c r="D11" s="98">
        <v>2</v>
      </c>
      <c r="E11" s="96" t="s">
        <v>382</v>
      </c>
      <c r="F11" s="9">
        <v>1348</v>
      </c>
      <c r="G11" s="92" t="s">
        <v>78</v>
      </c>
      <c r="H11" s="92" t="s">
        <v>75</v>
      </c>
      <c r="I11" s="92">
        <v>4</v>
      </c>
    </row>
    <row r="12" spans="1:9" ht="15.75" x14ac:dyDescent="0.25">
      <c r="A12" s="91">
        <v>4</v>
      </c>
      <c r="B12" s="15" t="s">
        <v>9</v>
      </c>
      <c r="C12" s="98" t="s">
        <v>10</v>
      </c>
      <c r="D12" s="98">
        <v>5.5</v>
      </c>
      <c r="E12" s="98">
        <v>500</v>
      </c>
      <c r="F12" s="98">
        <f t="shared" si="1"/>
        <v>2750</v>
      </c>
      <c r="G12" s="92" t="s">
        <v>78</v>
      </c>
      <c r="H12" s="92" t="s">
        <v>80</v>
      </c>
      <c r="I12" s="92">
        <v>1</v>
      </c>
    </row>
    <row r="13" spans="1:9" ht="15.75" x14ac:dyDescent="0.25">
      <c r="A13" s="91">
        <v>5</v>
      </c>
      <c r="B13" s="15" t="s">
        <v>11</v>
      </c>
      <c r="C13" s="98" t="s">
        <v>12</v>
      </c>
      <c r="D13" s="98">
        <v>2</v>
      </c>
      <c r="E13" s="98">
        <v>500</v>
      </c>
      <c r="F13" s="98">
        <f t="shared" si="1"/>
        <v>1000</v>
      </c>
      <c r="G13" s="92" t="s">
        <v>78</v>
      </c>
      <c r="H13" s="92" t="s">
        <v>80</v>
      </c>
      <c r="I13" s="92">
        <v>1</v>
      </c>
    </row>
    <row r="14" spans="1:9" ht="15.75" x14ac:dyDescent="0.25">
      <c r="A14" s="91">
        <v>6</v>
      </c>
      <c r="B14" s="15" t="s">
        <v>7</v>
      </c>
      <c r="C14" s="98" t="s">
        <v>8</v>
      </c>
      <c r="D14" s="98">
        <v>1.1000000000000001</v>
      </c>
      <c r="E14" s="98">
        <v>500</v>
      </c>
      <c r="F14" s="98">
        <f>ROUND(D14*E14,0)</f>
        <v>550</v>
      </c>
      <c r="G14" s="92" t="s">
        <v>78</v>
      </c>
      <c r="H14" s="92" t="s">
        <v>75</v>
      </c>
      <c r="I14" s="92">
        <v>4</v>
      </c>
    </row>
    <row r="15" spans="1:9" ht="31.5" x14ac:dyDescent="0.25">
      <c r="A15" s="91">
        <v>7</v>
      </c>
      <c r="B15" s="15" t="s">
        <v>32</v>
      </c>
      <c r="C15" s="93" t="s">
        <v>95</v>
      </c>
      <c r="D15" s="98">
        <v>1</v>
      </c>
      <c r="E15" s="98">
        <v>710</v>
      </c>
      <c r="F15" s="98">
        <f>ROUND(D15*E15,0)</f>
        <v>710</v>
      </c>
      <c r="G15" s="100" t="s">
        <v>79</v>
      </c>
      <c r="H15" s="100" t="s">
        <v>80</v>
      </c>
      <c r="I15" s="100">
        <v>5</v>
      </c>
    </row>
    <row r="16" spans="1:9" ht="15.75" x14ac:dyDescent="0.25">
      <c r="A16" s="91"/>
      <c r="B16" s="27" t="s">
        <v>13</v>
      </c>
      <c r="C16" s="98"/>
      <c r="D16" s="89">
        <f>SUM(D9:D15)</f>
        <v>15.6</v>
      </c>
      <c r="E16" s="89"/>
      <c r="F16" s="89">
        <f>SUM(F9:F15)</f>
        <v>9509</v>
      </c>
      <c r="G16" s="38"/>
      <c r="H16" s="38"/>
      <c r="I16" s="38"/>
    </row>
    <row r="17" spans="1:9" ht="15.75" customHeight="1" x14ac:dyDescent="0.25">
      <c r="A17" s="139" t="s">
        <v>134</v>
      </c>
      <c r="B17" s="139"/>
      <c r="C17" s="139"/>
      <c r="D17" s="139"/>
      <c r="E17" s="139"/>
      <c r="F17" s="139"/>
      <c r="G17" s="139"/>
      <c r="H17" s="139"/>
      <c r="I17" s="139"/>
    </row>
    <row r="18" spans="1:9" ht="15.75" x14ac:dyDescent="0.25">
      <c r="A18" s="91">
        <v>1</v>
      </c>
      <c r="B18" s="29" t="s">
        <v>14</v>
      </c>
      <c r="C18" s="30" t="s">
        <v>15</v>
      </c>
      <c r="D18" s="91">
        <v>1</v>
      </c>
      <c r="E18" s="91">
        <v>800</v>
      </c>
      <c r="F18" s="91">
        <f t="shared" ref="F18:F20" si="2">ROUND(D18*E18,0)</f>
        <v>800</v>
      </c>
      <c r="G18" s="93" t="s">
        <v>74</v>
      </c>
      <c r="H18" s="93" t="s">
        <v>81</v>
      </c>
      <c r="I18" s="93">
        <v>6</v>
      </c>
    </row>
    <row r="19" spans="1:9" ht="47.25" x14ac:dyDescent="0.25">
      <c r="A19" s="91">
        <v>2</v>
      </c>
      <c r="B19" s="29" t="s">
        <v>17</v>
      </c>
      <c r="C19" s="91" t="s">
        <v>18</v>
      </c>
      <c r="D19" s="91">
        <v>2</v>
      </c>
      <c r="E19" s="96" t="s">
        <v>438</v>
      </c>
      <c r="F19" s="96">
        <v>1116</v>
      </c>
      <c r="G19" s="100" t="s">
        <v>78</v>
      </c>
      <c r="H19" s="92" t="s">
        <v>75</v>
      </c>
      <c r="I19" s="92">
        <v>4</v>
      </c>
    </row>
    <row r="20" spans="1:9" ht="15.75" x14ac:dyDescent="0.25">
      <c r="A20" s="91">
        <v>3</v>
      </c>
      <c r="B20" s="29" t="s">
        <v>19</v>
      </c>
      <c r="C20" s="91" t="s">
        <v>20</v>
      </c>
      <c r="D20" s="91">
        <v>2</v>
      </c>
      <c r="E20" s="91">
        <v>500</v>
      </c>
      <c r="F20" s="91">
        <f t="shared" si="2"/>
        <v>1000</v>
      </c>
      <c r="G20" s="100" t="s">
        <v>78</v>
      </c>
      <c r="H20" s="100" t="s">
        <v>80</v>
      </c>
      <c r="I20" s="100">
        <v>1</v>
      </c>
    </row>
    <row r="21" spans="1:9" ht="15.75" x14ac:dyDescent="0.25">
      <c r="A21" s="91"/>
      <c r="B21" s="33" t="s">
        <v>13</v>
      </c>
      <c r="C21" s="98"/>
      <c r="D21" s="89">
        <f>SUM(D18:D20)</f>
        <v>5</v>
      </c>
      <c r="E21" s="98"/>
      <c r="F21" s="89">
        <f>SUM(F18:F20)</f>
        <v>2916</v>
      </c>
      <c r="G21" s="38"/>
      <c r="H21" s="38"/>
      <c r="I21" s="38"/>
    </row>
    <row r="22" spans="1:9" ht="15.75" x14ac:dyDescent="0.25">
      <c r="A22" s="139" t="s">
        <v>359</v>
      </c>
      <c r="B22" s="139"/>
      <c r="C22" s="139"/>
      <c r="D22" s="139"/>
      <c r="E22" s="139"/>
      <c r="F22" s="139"/>
      <c r="G22" s="139"/>
      <c r="H22" s="139"/>
      <c r="I22" s="139"/>
    </row>
    <row r="23" spans="1:9" ht="31.5" x14ac:dyDescent="0.25">
      <c r="A23" s="91">
        <v>1</v>
      </c>
      <c r="B23" s="15" t="s">
        <v>131</v>
      </c>
      <c r="C23" s="98" t="s">
        <v>25</v>
      </c>
      <c r="D23" s="98">
        <v>0.4</v>
      </c>
      <c r="E23" s="98">
        <v>599</v>
      </c>
      <c r="F23" s="98">
        <f>ROUND(D23*E23,0)</f>
        <v>240</v>
      </c>
      <c r="G23" s="100" t="s">
        <v>86</v>
      </c>
      <c r="H23" s="100" t="s">
        <v>88</v>
      </c>
      <c r="I23" s="100">
        <v>6</v>
      </c>
    </row>
    <row r="24" spans="1:9" ht="15.75" x14ac:dyDescent="0.25">
      <c r="A24" s="91">
        <v>2</v>
      </c>
      <c r="B24" s="15" t="s">
        <v>58</v>
      </c>
      <c r="C24" s="98" t="s">
        <v>59</v>
      </c>
      <c r="D24" s="98">
        <v>0.5</v>
      </c>
      <c r="E24" s="98">
        <v>500</v>
      </c>
      <c r="F24" s="98">
        <f>ROUND(D24*E24,0)</f>
        <v>250</v>
      </c>
      <c r="G24" s="100" t="s">
        <v>74</v>
      </c>
      <c r="H24" s="100" t="s">
        <v>81</v>
      </c>
      <c r="I24" s="100">
        <v>6</v>
      </c>
    </row>
    <row r="25" spans="1:9" ht="15.75" x14ac:dyDescent="0.25">
      <c r="A25" s="91"/>
      <c r="B25" s="27" t="s">
        <v>13</v>
      </c>
      <c r="C25" s="98"/>
      <c r="D25" s="89">
        <f>SUM(D23:D24)</f>
        <v>0.9</v>
      </c>
      <c r="E25" s="89"/>
      <c r="F25" s="89">
        <f>SUM(F23:F24)</f>
        <v>490</v>
      </c>
      <c r="G25" s="38"/>
      <c r="H25" s="38"/>
      <c r="I25" s="38"/>
    </row>
    <row r="26" spans="1:9" ht="15.75" x14ac:dyDescent="0.25">
      <c r="A26" s="135" t="s">
        <v>436</v>
      </c>
      <c r="B26" s="135"/>
      <c r="C26" s="135"/>
      <c r="D26" s="135"/>
      <c r="E26" s="135"/>
      <c r="F26" s="135"/>
      <c r="G26" s="135"/>
      <c r="H26" s="135"/>
      <c r="I26" s="135"/>
    </row>
    <row r="27" spans="1:9" ht="15.75" x14ac:dyDescent="0.25">
      <c r="A27" s="91">
        <v>1</v>
      </c>
      <c r="B27" s="17" t="s">
        <v>132</v>
      </c>
      <c r="C27" s="91" t="s">
        <v>133</v>
      </c>
      <c r="D27" s="91">
        <v>0.7</v>
      </c>
      <c r="E27" s="91">
        <v>650</v>
      </c>
      <c r="F27" s="98">
        <f>ROUND(D27*E27,0)</f>
        <v>455</v>
      </c>
      <c r="G27" s="100" t="s">
        <v>85</v>
      </c>
      <c r="H27" s="100" t="s">
        <v>89</v>
      </c>
      <c r="I27" s="100">
        <v>7</v>
      </c>
    </row>
    <row r="28" spans="1:9" ht="15.75" x14ac:dyDescent="0.25">
      <c r="A28" s="17"/>
      <c r="B28" s="33" t="s">
        <v>13</v>
      </c>
      <c r="C28" s="17"/>
      <c r="D28" s="6">
        <f>SUM(D27)</f>
        <v>0.7</v>
      </c>
      <c r="E28" s="17"/>
      <c r="F28" s="6">
        <f>SUM(F27)</f>
        <v>455</v>
      </c>
      <c r="G28" s="100"/>
      <c r="H28" s="100"/>
      <c r="I28" s="100"/>
    </row>
    <row r="29" spans="1:9" ht="15.75" x14ac:dyDescent="0.25">
      <c r="A29" s="135" t="s">
        <v>356</v>
      </c>
      <c r="B29" s="135"/>
      <c r="C29" s="135"/>
      <c r="D29" s="135"/>
      <c r="E29" s="135"/>
      <c r="F29" s="135"/>
      <c r="G29" s="38"/>
      <c r="H29" s="38"/>
      <c r="I29" s="38"/>
    </row>
    <row r="30" spans="1:9" ht="31.5" x14ac:dyDescent="0.25">
      <c r="A30" s="91">
        <v>1</v>
      </c>
      <c r="B30" s="15" t="s">
        <v>116</v>
      </c>
      <c r="C30" s="98" t="s">
        <v>117</v>
      </c>
      <c r="D30" s="99">
        <v>1</v>
      </c>
      <c r="E30" s="99">
        <v>777</v>
      </c>
      <c r="F30" s="98">
        <f>ROUND(D30*E30,0)</f>
        <v>777</v>
      </c>
      <c r="G30" s="100" t="s">
        <v>84</v>
      </c>
      <c r="H30" s="100" t="s">
        <v>75</v>
      </c>
      <c r="I30" s="100">
        <v>10</v>
      </c>
    </row>
    <row r="31" spans="1:9" ht="15.75" x14ac:dyDescent="0.25">
      <c r="A31" s="91"/>
      <c r="B31" s="27" t="s">
        <v>13</v>
      </c>
      <c r="C31" s="89"/>
      <c r="D31" s="106">
        <f>SUM(D30)</f>
        <v>1</v>
      </c>
      <c r="E31" s="89"/>
      <c r="F31" s="89">
        <f>SUM(F30)</f>
        <v>777</v>
      </c>
      <c r="G31" s="38"/>
      <c r="H31" s="38"/>
      <c r="I31" s="38"/>
    </row>
    <row r="32" spans="1:9" ht="15.75" x14ac:dyDescent="0.25">
      <c r="A32" s="136" t="s">
        <v>355</v>
      </c>
      <c r="B32" s="136"/>
      <c r="C32" s="136"/>
      <c r="D32" s="136"/>
      <c r="E32" s="136"/>
      <c r="F32" s="136"/>
      <c r="G32" s="136"/>
      <c r="H32" s="136"/>
      <c r="I32" s="136"/>
    </row>
    <row r="33" spans="1:9" ht="31.5" x14ac:dyDescent="0.25">
      <c r="A33" s="91">
        <v>1</v>
      </c>
      <c r="B33" s="15" t="s">
        <v>118</v>
      </c>
      <c r="C33" s="98" t="s">
        <v>117</v>
      </c>
      <c r="D33" s="31">
        <v>0.75</v>
      </c>
      <c r="E33" s="99">
        <v>607</v>
      </c>
      <c r="F33" s="98">
        <f>ROUND(D33*E33,0)</f>
        <v>455</v>
      </c>
      <c r="G33" s="100" t="s">
        <v>84</v>
      </c>
      <c r="H33" s="100" t="s">
        <v>75</v>
      </c>
      <c r="I33" s="100">
        <v>10</v>
      </c>
    </row>
    <row r="34" spans="1:9" ht="15.75" x14ac:dyDescent="0.25">
      <c r="A34" s="91"/>
      <c r="B34" s="27" t="s">
        <v>13</v>
      </c>
      <c r="C34" s="89"/>
      <c r="D34" s="32">
        <f>SUM(D33)</f>
        <v>0.75</v>
      </c>
      <c r="E34" s="89"/>
      <c r="F34" s="89">
        <f>SUM(F33)</f>
        <v>455</v>
      </c>
      <c r="G34" s="38"/>
      <c r="H34" s="38"/>
      <c r="I34" s="38"/>
    </row>
    <row r="35" spans="1:9" ht="15.75" x14ac:dyDescent="0.25">
      <c r="A35" s="135" t="s">
        <v>357</v>
      </c>
      <c r="B35" s="135"/>
      <c r="C35" s="135"/>
      <c r="D35" s="135"/>
      <c r="E35" s="135"/>
      <c r="F35" s="135"/>
      <c r="G35" s="38"/>
      <c r="H35" s="38"/>
      <c r="I35" s="38"/>
    </row>
    <row r="36" spans="1:9" ht="31.5" x14ac:dyDescent="0.25">
      <c r="A36" s="91">
        <v>1</v>
      </c>
      <c r="B36" s="15" t="s">
        <v>195</v>
      </c>
      <c r="C36" s="98" t="s">
        <v>24</v>
      </c>
      <c r="D36" s="98">
        <v>1</v>
      </c>
      <c r="E36" s="98">
        <v>900</v>
      </c>
      <c r="F36" s="98">
        <f t="shared" ref="F36:F42" si="3">ROUND(D36*E36,0)</f>
        <v>900</v>
      </c>
      <c r="G36" s="100" t="s">
        <v>85</v>
      </c>
      <c r="H36" s="100" t="s">
        <v>75</v>
      </c>
      <c r="I36" s="100">
        <v>9</v>
      </c>
    </row>
    <row r="37" spans="1:9" ht="31.5" x14ac:dyDescent="0.25">
      <c r="A37" s="91">
        <v>2</v>
      </c>
      <c r="B37" s="15" t="s">
        <v>124</v>
      </c>
      <c r="C37" s="98" t="s">
        <v>52</v>
      </c>
      <c r="D37" s="98">
        <v>0.3</v>
      </c>
      <c r="E37" s="98">
        <v>510</v>
      </c>
      <c r="F37" s="98">
        <f t="shared" si="3"/>
        <v>153</v>
      </c>
      <c r="G37" s="100" t="s">
        <v>85</v>
      </c>
      <c r="H37" s="100" t="s">
        <v>87</v>
      </c>
      <c r="I37" s="100">
        <v>7</v>
      </c>
    </row>
    <row r="38" spans="1:9" ht="31.5" x14ac:dyDescent="0.25">
      <c r="A38" s="91">
        <v>3</v>
      </c>
      <c r="B38" s="15" t="s">
        <v>122</v>
      </c>
      <c r="C38" s="98" t="s">
        <v>123</v>
      </c>
      <c r="D38" s="98">
        <v>0.3</v>
      </c>
      <c r="E38" s="98">
        <v>510</v>
      </c>
      <c r="F38" s="98">
        <f t="shared" si="3"/>
        <v>153</v>
      </c>
      <c r="G38" s="100" t="s">
        <v>85</v>
      </c>
      <c r="H38" s="100" t="s">
        <v>87</v>
      </c>
      <c r="I38" s="100">
        <v>7</v>
      </c>
    </row>
    <row r="39" spans="1:9" ht="63" x14ac:dyDescent="0.25">
      <c r="A39" s="91">
        <v>4</v>
      </c>
      <c r="B39" s="15" t="s">
        <v>119</v>
      </c>
      <c r="C39" s="98" t="s">
        <v>27</v>
      </c>
      <c r="D39" s="98">
        <v>0.4</v>
      </c>
      <c r="E39" s="98">
        <v>510</v>
      </c>
      <c r="F39" s="98">
        <f t="shared" si="3"/>
        <v>204</v>
      </c>
      <c r="G39" s="100" t="s">
        <v>85</v>
      </c>
      <c r="H39" s="100" t="s">
        <v>87</v>
      </c>
      <c r="I39" s="100">
        <v>7</v>
      </c>
    </row>
    <row r="40" spans="1:9" ht="31.5" x14ac:dyDescent="0.25">
      <c r="A40" s="91">
        <v>5</v>
      </c>
      <c r="B40" s="15" t="s">
        <v>126</v>
      </c>
      <c r="C40" s="98" t="s">
        <v>127</v>
      </c>
      <c r="D40" s="98">
        <v>0.3</v>
      </c>
      <c r="E40" s="98">
        <v>510</v>
      </c>
      <c r="F40" s="98">
        <f t="shared" si="3"/>
        <v>153</v>
      </c>
      <c r="G40" s="100" t="s">
        <v>85</v>
      </c>
      <c r="H40" s="100" t="s">
        <v>87</v>
      </c>
      <c r="I40" s="100">
        <v>7</v>
      </c>
    </row>
    <row r="41" spans="1:9" ht="15.75" x14ac:dyDescent="0.25">
      <c r="A41" s="91">
        <v>6</v>
      </c>
      <c r="B41" s="15" t="s">
        <v>125</v>
      </c>
      <c r="C41" s="98" t="s">
        <v>27</v>
      </c>
      <c r="D41" s="98">
        <v>0.3</v>
      </c>
      <c r="E41" s="98">
        <v>510</v>
      </c>
      <c r="F41" s="98">
        <f t="shared" si="3"/>
        <v>153</v>
      </c>
      <c r="G41" s="100" t="s">
        <v>85</v>
      </c>
      <c r="H41" s="100" t="s">
        <v>87</v>
      </c>
      <c r="I41" s="100">
        <v>7</v>
      </c>
    </row>
    <row r="42" spans="1:9" ht="31.5" x14ac:dyDescent="0.25">
      <c r="A42" s="91">
        <v>7</v>
      </c>
      <c r="B42" s="15" t="s">
        <v>129</v>
      </c>
      <c r="C42" s="98" t="s">
        <v>27</v>
      </c>
      <c r="D42" s="98">
        <v>0.2</v>
      </c>
      <c r="E42" s="98">
        <v>510</v>
      </c>
      <c r="F42" s="98">
        <f t="shared" si="3"/>
        <v>102</v>
      </c>
      <c r="G42" s="100" t="s">
        <v>85</v>
      </c>
      <c r="H42" s="100" t="s">
        <v>87</v>
      </c>
      <c r="I42" s="100">
        <v>7</v>
      </c>
    </row>
    <row r="43" spans="1:9" ht="31.5" x14ac:dyDescent="0.25">
      <c r="A43" s="91">
        <v>8</v>
      </c>
      <c r="B43" s="15" t="s">
        <v>120</v>
      </c>
      <c r="C43" s="98" t="s">
        <v>121</v>
      </c>
      <c r="D43" s="98">
        <v>0.3</v>
      </c>
      <c r="E43" s="98">
        <v>510</v>
      </c>
      <c r="F43" s="98">
        <f t="shared" ref="F43:F45" si="4">ROUND(D43*E43,0)</f>
        <v>153</v>
      </c>
      <c r="G43" s="100" t="s">
        <v>85</v>
      </c>
      <c r="H43" s="100" t="s">
        <v>87</v>
      </c>
      <c r="I43" s="100">
        <v>7</v>
      </c>
    </row>
    <row r="44" spans="1:9" ht="15.75" x14ac:dyDescent="0.25">
      <c r="A44" s="91">
        <v>9</v>
      </c>
      <c r="B44" s="15" t="s">
        <v>128</v>
      </c>
      <c r="C44" s="98" t="s">
        <v>26</v>
      </c>
      <c r="D44" s="98">
        <v>0.3</v>
      </c>
      <c r="E44" s="98">
        <v>510</v>
      </c>
      <c r="F44" s="98">
        <f t="shared" si="4"/>
        <v>153</v>
      </c>
      <c r="G44" s="100" t="s">
        <v>85</v>
      </c>
      <c r="H44" s="100" t="s">
        <v>87</v>
      </c>
      <c r="I44" s="100">
        <v>7</v>
      </c>
    </row>
    <row r="45" spans="1:9" ht="31.5" x14ac:dyDescent="0.25">
      <c r="A45" s="91">
        <v>10</v>
      </c>
      <c r="B45" s="15" t="s">
        <v>130</v>
      </c>
      <c r="C45" s="98" t="s">
        <v>123</v>
      </c>
      <c r="D45" s="98">
        <v>0.2</v>
      </c>
      <c r="E45" s="98">
        <v>510</v>
      </c>
      <c r="F45" s="98">
        <f t="shared" si="4"/>
        <v>102</v>
      </c>
      <c r="G45" s="100" t="s">
        <v>85</v>
      </c>
      <c r="H45" s="100" t="s">
        <v>87</v>
      </c>
      <c r="I45" s="100">
        <v>7</v>
      </c>
    </row>
    <row r="46" spans="1:9" ht="15.75" x14ac:dyDescent="0.25">
      <c r="A46" s="91"/>
      <c r="B46" s="27" t="s">
        <v>13</v>
      </c>
      <c r="C46" s="98"/>
      <c r="D46" s="89">
        <f>SUM(D36:D45)</f>
        <v>3.5999999999999996</v>
      </c>
      <c r="E46" s="89"/>
      <c r="F46" s="89">
        <f>SUM(F36:F45)</f>
        <v>2226</v>
      </c>
      <c r="G46" s="38"/>
      <c r="H46" s="38"/>
      <c r="I46" s="38"/>
    </row>
    <row r="47" spans="1:9" ht="15.75" customHeight="1" x14ac:dyDescent="0.25">
      <c r="A47" s="134" t="s">
        <v>358</v>
      </c>
      <c r="B47" s="134"/>
      <c r="C47" s="134"/>
      <c r="D47" s="134"/>
      <c r="E47" s="134"/>
      <c r="F47" s="134"/>
      <c r="G47" s="134"/>
      <c r="H47" s="134"/>
      <c r="I47" s="134"/>
    </row>
    <row r="48" spans="1:9" ht="15.75" x14ac:dyDescent="0.25">
      <c r="A48" s="91">
        <v>1</v>
      </c>
      <c r="B48" s="15" t="s">
        <v>16</v>
      </c>
      <c r="C48" s="98" t="s">
        <v>6</v>
      </c>
      <c r="D48" s="91">
        <v>0.5</v>
      </c>
      <c r="E48" s="98">
        <v>587</v>
      </c>
      <c r="F48" s="98">
        <f t="shared" ref="F48:F49" si="5">ROUND(D48*E48,0)</f>
        <v>294</v>
      </c>
      <c r="G48" s="100" t="s">
        <v>71</v>
      </c>
      <c r="H48" s="100" t="s">
        <v>72</v>
      </c>
      <c r="I48" s="100">
        <v>7</v>
      </c>
    </row>
    <row r="49" spans="1:9" ht="31.5" x14ac:dyDescent="0.25">
      <c r="A49" s="91">
        <v>2</v>
      </c>
      <c r="B49" s="15" t="s">
        <v>39</v>
      </c>
      <c r="C49" s="98" t="s">
        <v>40</v>
      </c>
      <c r="D49" s="98">
        <v>0.2</v>
      </c>
      <c r="E49" s="98">
        <v>500</v>
      </c>
      <c r="F49" s="98">
        <f t="shared" si="5"/>
        <v>100</v>
      </c>
      <c r="G49" s="100" t="s">
        <v>92</v>
      </c>
      <c r="H49" s="100" t="s">
        <v>80</v>
      </c>
      <c r="I49" s="100">
        <v>6</v>
      </c>
    </row>
    <row r="50" spans="1:9" ht="15.75" x14ac:dyDescent="0.25">
      <c r="A50" s="91"/>
      <c r="B50" s="131" t="s">
        <v>13</v>
      </c>
      <c r="C50" s="98"/>
      <c r="D50" s="89">
        <f>SUM(D48:D49)</f>
        <v>0.7</v>
      </c>
      <c r="E50" s="98"/>
      <c r="F50" s="89">
        <f>SUM(F48:F49)</f>
        <v>394</v>
      </c>
      <c r="G50" s="38"/>
      <c r="H50" s="38"/>
      <c r="I50" s="38"/>
    </row>
    <row r="51" spans="1:9" ht="15.75" customHeight="1" x14ac:dyDescent="0.25">
      <c r="A51" s="139" t="s">
        <v>113</v>
      </c>
      <c r="B51" s="139"/>
      <c r="C51" s="139"/>
      <c r="D51" s="139"/>
      <c r="E51" s="139"/>
      <c r="F51" s="139"/>
      <c r="G51" s="139"/>
      <c r="H51" s="139"/>
      <c r="I51" s="139"/>
    </row>
    <row r="52" spans="1:9" ht="31.5" x14ac:dyDescent="0.25">
      <c r="A52" s="91">
        <v>1</v>
      </c>
      <c r="B52" s="15" t="s">
        <v>22</v>
      </c>
      <c r="C52" s="98" t="s">
        <v>23</v>
      </c>
      <c r="D52" s="98">
        <v>4</v>
      </c>
      <c r="E52" s="98">
        <v>580</v>
      </c>
      <c r="F52" s="98">
        <f t="shared" ref="F52" si="6">ROUND(D52*E52,0)</f>
        <v>2320</v>
      </c>
      <c r="G52" s="91" t="s">
        <v>90</v>
      </c>
      <c r="H52" s="91" t="s">
        <v>80</v>
      </c>
      <c r="I52" s="91">
        <v>4</v>
      </c>
    </row>
    <row r="53" spans="1:9" ht="31.5" x14ac:dyDescent="0.25">
      <c r="A53" s="91">
        <v>2</v>
      </c>
      <c r="B53" s="15" t="s">
        <v>46</v>
      </c>
      <c r="C53" s="98" t="s">
        <v>47</v>
      </c>
      <c r="D53" s="98">
        <v>0.35</v>
      </c>
      <c r="E53" s="98">
        <v>539</v>
      </c>
      <c r="F53" s="98">
        <f>ROUND(D53*E53,0)</f>
        <v>189</v>
      </c>
      <c r="G53" s="93" t="s">
        <v>91</v>
      </c>
      <c r="H53" s="93" t="s">
        <v>75</v>
      </c>
      <c r="I53" s="93">
        <v>7</v>
      </c>
    </row>
    <row r="54" spans="1:9" ht="15.75" x14ac:dyDescent="0.25">
      <c r="A54" s="91"/>
      <c r="B54" s="131" t="s">
        <v>13</v>
      </c>
      <c r="C54" s="98"/>
      <c r="D54" s="89">
        <f>SUM(D52:D53)</f>
        <v>4.3499999999999996</v>
      </c>
      <c r="E54" s="89"/>
      <c r="F54" s="89">
        <f>SUM(F52:F53)</f>
        <v>2509</v>
      </c>
      <c r="G54" s="38"/>
      <c r="H54" s="38"/>
      <c r="I54" s="38"/>
    </row>
    <row r="55" spans="1:9" ht="15.75" customHeight="1" x14ac:dyDescent="0.25">
      <c r="A55" s="134" t="s">
        <v>97</v>
      </c>
      <c r="B55" s="134"/>
      <c r="C55" s="134"/>
      <c r="D55" s="134"/>
      <c r="E55" s="134"/>
      <c r="F55" s="134"/>
      <c r="G55" s="134"/>
      <c r="H55" s="134"/>
      <c r="I55" s="134"/>
    </row>
    <row r="56" spans="1:9" ht="15.75" x14ac:dyDescent="0.25">
      <c r="A56" s="91">
        <v>1</v>
      </c>
      <c r="B56" s="15" t="s">
        <v>45</v>
      </c>
      <c r="C56" s="98" t="s">
        <v>98</v>
      </c>
      <c r="D56" s="98">
        <v>1</v>
      </c>
      <c r="E56" s="98">
        <v>1000</v>
      </c>
      <c r="F56" s="98">
        <f t="shared" ref="F56:F64" si="7">ROUND(D56*E56,0)</f>
        <v>1000</v>
      </c>
      <c r="G56" s="100" t="s">
        <v>69</v>
      </c>
      <c r="H56" s="100" t="s">
        <v>70</v>
      </c>
      <c r="I56" s="100">
        <v>13</v>
      </c>
    </row>
    <row r="57" spans="1:9" ht="31.5" x14ac:dyDescent="0.25">
      <c r="A57" s="91">
        <v>2</v>
      </c>
      <c r="B57" s="15" t="s">
        <v>165</v>
      </c>
      <c r="C57" s="98" t="s">
        <v>99</v>
      </c>
      <c r="D57" s="98">
        <v>1</v>
      </c>
      <c r="E57" s="98">
        <v>720</v>
      </c>
      <c r="F57" s="98">
        <f t="shared" si="7"/>
        <v>720</v>
      </c>
      <c r="G57" s="100" t="s">
        <v>82</v>
      </c>
      <c r="H57" s="100" t="s">
        <v>83</v>
      </c>
      <c r="I57" s="100">
        <v>8</v>
      </c>
    </row>
    <row r="58" spans="1:9" ht="47.25" x14ac:dyDescent="0.25">
      <c r="A58" s="91">
        <v>3</v>
      </c>
      <c r="B58" s="15" t="s">
        <v>111</v>
      </c>
      <c r="C58" s="99" t="s">
        <v>112</v>
      </c>
      <c r="D58" s="98">
        <v>0.6</v>
      </c>
      <c r="E58" s="9" t="s">
        <v>405</v>
      </c>
      <c r="F58" s="9">
        <v>576</v>
      </c>
      <c r="G58" s="87" t="s">
        <v>82</v>
      </c>
      <c r="H58" s="87" t="s">
        <v>234</v>
      </c>
      <c r="I58" s="87">
        <v>9</v>
      </c>
    </row>
    <row r="59" spans="1:9" ht="15.75" x14ac:dyDescent="0.25">
      <c r="A59" s="91">
        <v>4</v>
      </c>
      <c r="B59" s="15" t="s">
        <v>100</v>
      </c>
      <c r="C59" s="98" t="s">
        <v>101</v>
      </c>
      <c r="D59" s="98">
        <v>1</v>
      </c>
      <c r="E59" s="98">
        <v>750</v>
      </c>
      <c r="F59" s="98">
        <f>ROUND(D59*E59,0)</f>
        <v>750</v>
      </c>
      <c r="G59" s="87" t="s">
        <v>102</v>
      </c>
      <c r="H59" s="87" t="s">
        <v>110</v>
      </c>
      <c r="I59" s="87">
        <v>8</v>
      </c>
    </row>
    <row r="60" spans="1:9" ht="15.75" x14ac:dyDescent="0.25">
      <c r="A60" s="91">
        <v>5</v>
      </c>
      <c r="B60" s="15" t="s">
        <v>108</v>
      </c>
      <c r="C60" s="98" t="s">
        <v>109</v>
      </c>
      <c r="D60" s="98">
        <v>1</v>
      </c>
      <c r="E60" s="98">
        <v>650</v>
      </c>
      <c r="F60" s="98">
        <f>ROUND(D60*E60,0)</f>
        <v>650</v>
      </c>
      <c r="G60" s="87" t="s">
        <v>102</v>
      </c>
      <c r="H60" s="87" t="s">
        <v>234</v>
      </c>
      <c r="I60" s="87">
        <v>5</v>
      </c>
    </row>
    <row r="61" spans="1:9" ht="15.75" x14ac:dyDescent="0.25">
      <c r="A61" s="91">
        <v>6</v>
      </c>
      <c r="B61" s="15" t="s">
        <v>103</v>
      </c>
      <c r="C61" s="98" t="s">
        <v>104</v>
      </c>
      <c r="D61" s="98">
        <v>1</v>
      </c>
      <c r="E61" s="98">
        <v>650</v>
      </c>
      <c r="F61" s="98">
        <f t="shared" si="7"/>
        <v>650</v>
      </c>
      <c r="G61" s="100" t="s">
        <v>102</v>
      </c>
      <c r="H61" s="100" t="s">
        <v>81</v>
      </c>
      <c r="I61" s="100">
        <v>4</v>
      </c>
    </row>
    <row r="62" spans="1:9" ht="47.25" x14ac:dyDescent="0.25">
      <c r="A62" s="91">
        <v>7</v>
      </c>
      <c r="B62" s="15" t="s">
        <v>105</v>
      </c>
      <c r="C62" s="98" t="s">
        <v>106</v>
      </c>
      <c r="D62" s="98">
        <v>11.6</v>
      </c>
      <c r="E62" s="9" t="s">
        <v>439</v>
      </c>
      <c r="F62" s="9">
        <v>6438</v>
      </c>
      <c r="G62" s="100" t="s">
        <v>102</v>
      </c>
      <c r="H62" s="100" t="s">
        <v>80</v>
      </c>
      <c r="I62" s="100">
        <v>3</v>
      </c>
    </row>
    <row r="63" spans="1:9" ht="15.75" x14ac:dyDescent="0.25">
      <c r="A63" s="91">
        <v>8</v>
      </c>
      <c r="B63" s="29" t="s">
        <v>107</v>
      </c>
      <c r="C63" s="30">
        <v>912103</v>
      </c>
      <c r="D63" s="91">
        <v>1</v>
      </c>
      <c r="E63" s="91">
        <v>625</v>
      </c>
      <c r="F63" s="91">
        <f t="shared" si="7"/>
        <v>625</v>
      </c>
      <c r="G63" s="93" t="s">
        <v>78</v>
      </c>
      <c r="H63" s="93" t="s">
        <v>75</v>
      </c>
      <c r="I63" s="93">
        <v>4</v>
      </c>
    </row>
    <row r="64" spans="1:9" ht="15.75" x14ac:dyDescent="0.25">
      <c r="A64" s="91">
        <v>9</v>
      </c>
      <c r="B64" s="15" t="s">
        <v>9</v>
      </c>
      <c r="C64" s="98" t="s">
        <v>10</v>
      </c>
      <c r="D64" s="98">
        <v>2</v>
      </c>
      <c r="E64" s="98">
        <v>500</v>
      </c>
      <c r="F64" s="98">
        <f t="shared" si="7"/>
        <v>1000</v>
      </c>
      <c r="G64" s="92" t="s">
        <v>78</v>
      </c>
      <c r="H64" s="92" t="s">
        <v>80</v>
      </c>
      <c r="I64" s="92">
        <v>1</v>
      </c>
    </row>
    <row r="65" spans="1:9" ht="15.75" x14ac:dyDescent="0.25">
      <c r="A65" s="91"/>
      <c r="B65" s="27" t="s">
        <v>13</v>
      </c>
      <c r="C65" s="89"/>
      <c r="D65" s="89">
        <f>SUM(D56:D64)</f>
        <v>20.2</v>
      </c>
      <c r="E65" s="89"/>
      <c r="F65" s="89">
        <f>SUM(F56:F64)</f>
        <v>12409</v>
      </c>
      <c r="G65" s="38"/>
      <c r="H65" s="38"/>
      <c r="I65" s="38"/>
    </row>
  </sheetData>
  <mergeCells count="13">
    <mergeCell ref="A47:I47"/>
    <mergeCell ref="A51:I51"/>
    <mergeCell ref="A55:I55"/>
    <mergeCell ref="A35:F35"/>
    <mergeCell ref="A26:I26"/>
    <mergeCell ref="A1:I1"/>
    <mergeCell ref="A32:I32"/>
    <mergeCell ref="A2:I2"/>
    <mergeCell ref="A29:F29"/>
    <mergeCell ref="A4:I4"/>
    <mergeCell ref="A22:I22"/>
    <mergeCell ref="A17:I17"/>
    <mergeCell ref="A8:I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I55"/>
  <sheetViews>
    <sheetView workbookViewId="0">
      <selection sqref="A1:I1"/>
    </sheetView>
  </sheetViews>
  <sheetFormatPr defaultColWidth="9.140625" defaultRowHeight="15.75" x14ac:dyDescent="0.25"/>
  <cols>
    <col min="1" max="1" width="9.140625" style="50"/>
    <col min="2" max="2" width="25.7109375" style="50" customWidth="1"/>
    <col min="3" max="3" width="10.28515625" style="50" customWidth="1"/>
    <col min="4" max="4" width="9.140625" style="50"/>
    <col min="5" max="5" width="14.28515625" style="50" customWidth="1"/>
    <col min="6" max="6" width="18.28515625" style="50" customWidth="1"/>
    <col min="7" max="8" width="9.140625" style="50"/>
    <col min="9" max="9" width="13" style="50" customWidth="1"/>
    <col min="10" max="10" width="37.85546875" style="50" customWidth="1"/>
    <col min="11" max="16384" width="9.140625" style="50"/>
  </cols>
  <sheetData>
    <row r="1" spans="1:9" s="110" customFormat="1" ht="15.75" customHeight="1" x14ac:dyDescent="0.25">
      <c r="A1" s="133" t="s">
        <v>448</v>
      </c>
      <c r="B1" s="133"/>
      <c r="C1" s="133"/>
      <c r="D1" s="133"/>
      <c r="E1" s="133"/>
      <c r="F1" s="133"/>
      <c r="G1" s="133"/>
      <c r="H1" s="133"/>
      <c r="I1" s="133"/>
    </row>
    <row r="2" spans="1:9" ht="31.5" customHeight="1" x14ac:dyDescent="0.25">
      <c r="A2" s="137" t="s">
        <v>344</v>
      </c>
      <c r="B2" s="137"/>
      <c r="C2" s="137"/>
      <c r="D2" s="137"/>
      <c r="E2" s="137"/>
      <c r="F2" s="137"/>
      <c r="G2" s="137"/>
      <c r="H2" s="137"/>
      <c r="I2" s="137"/>
    </row>
    <row r="3" spans="1:9" ht="47.25" x14ac:dyDescent="0.25">
      <c r="A3" s="101" t="s">
        <v>0</v>
      </c>
      <c r="B3" s="95" t="s">
        <v>1</v>
      </c>
      <c r="C3" s="95" t="s">
        <v>2</v>
      </c>
      <c r="D3" s="95" t="s">
        <v>3</v>
      </c>
      <c r="E3" s="94" t="s">
        <v>337</v>
      </c>
      <c r="F3" s="95" t="s">
        <v>338</v>
      </c>
      <c r="G3" s="95" t="s">
        <v>339</v>
      </c>
      <c r="H3" s="95" t="s">
        <v>340</v>
      </c>
      <c r="I3" s="95" t="s">
        <v>341</v>
      </c>
    </row>
    <row r="4" spans="1:9" ht="15.75" customHeight="1" x14ac:dyDescent="0.25">
      <c r="A4" s="141" t="s">
        <v>137</v>
      </c>
      <c r="B4" s="142"/>
      <c r="C4" s="142"/>
      <c r="D4" s="142"/>
      <c r="E4" s="142"/>
      <c r="F4" s="142"/>
      <c r="G4" s="142"/>
      <c r="H4" s="142"/>
      <c r="I4" s="143"/>
    </row>
    <row r="5" spans="1:9" ht="47.25" x14ac:dyDescent="0.25">
      <c r="A5" s="98">
        <v>1</v>
      </c>
      <c r="B5" s="2" t="s">
        <v>138</v>
      </c>
      <c r="C5" s="98" t="s">
        <v>4</v>
      </c>
      <c r="D5" s="98">
        <v>1</v>
      </c>
      <c r="E5" s="98">
        <v>1590</v>
      </c>
      <c r="F5" s="98">
        <f>ROUND(D5*E5,0)</f>
        <v>1590</v>
      </c>
      <c r="G5" s="100" t="s">
        <v>69</v>
      </c>
      <c r="H5" s="100" t="s">
        <v>70</v>
      </c>
      <c r="I5" s="100">
        <v>13</v>
      </c>
    </row>
    <row r="6" spans="1:9" x14ac:dyDescent="0.25">
      <c r="A6" s="98">
        <v>2</v>
      </c>
      <c r="B6" s="8" t="s">
        <v>5</v>
      </c>
      <c r="C6" s="98" t="s">
        <v>6</v>
      </c>
      <c r="D6" s="98">
        <v>1</v>
      </c>
      <c r="E6" s="98">
        <v>827</v>
      </c>
      <c r="F6" s="98">
        <f>ROUND(D6*E6,0)</f>
        <v>827</v>
      </c>
      <c r="G6" s="100" t="s">
        <v>71</v>
      </c>
      <c r="H6" s="100" t="s">
        <v>72</v>
      </c>
      <c r="I6" s="100">
        <v>7</v>
      </c>
    </row>
    <row r="7" spans="1:9" x14ac:dyDescent="0.25">
      <c r="A7" s="98"/>
      <c r="B7" s="27" t="s">
        <v>13</v>
      </c>
      <c r="C7" s="98"/>
      <c r="D7" s="89">
        <f>SUM(D5:D6)</f>
        <v>2</v>
      </c>
      <c r="E7" s="89"/>
      <c r="F7" s="89">
        <f>SUM(F5:F6)</f>
        <v>2417</v>
      </c>
      <c r="G7" s="112"/>
      <c r="H7" s="112"/>
      <c r="I7" s="112"/>
    </row>
    <row r="8" spans="1:9" ht="15.75" customHeight="1" x14ac:dyDescent="0.25">
      <c r="A8" s="145" t="s">
        <v>29</v>
      </c>
      <c r="B8" s="146"/>
      <c r="C8" s="146"/>
      <c r="D8" s="146"/>
      <c r="E8" s="146"/>
      <c r="F8" s="146"/>
      <c r="G8" s="146"/>
      <c r="H8" s="146"/>
      <c r="I8" s="147"/>
    </row>
    <row r="9" spans="1:9" ht="36.75" customHeight="1" x14ac:dyDescent="0.25">
      <c r="A9" s="98">
        <v>1</v>
      </c>
      <c r="B9" s="2" t="s">
        <v>30</v>
      </c>
      <c r="C9" s="98" t="s">
        <v>139</v>
      </c>
      <c r="D9" s="98">
        <v>1</v>
      </c>
      <c r="E9" s="98">
        <v>1034</v>
      </c>
      <c r="F9" s="98">
        <f>ROUND(D9*E9,0)</f>
        <v>1034</v>
      </c>
      <c r="G9" s="100" t="s">
        <v>74</v>
      </c>
      <c r="H9" s="100" t="s">
        <v>75</v>
      </c>
      <c r="I9" s="100">
        <v>10</v>
      </c>
    </row>
    <row r="10" spans="1:9" x14ac:dyDescent="0.25">
      <c r="A10" s="98">
        <v>2</v>
      </c>
      <c r="B10" s="2" t="s">
        <v>63</v>
      </c>
      <c r="C10" s="98" t="s">
        <v>64</v>
      </c>
      <c r="D10" s="98">
        <v>1</v>
      </c>
      <c r="E10" s="98">
        <v>690</v>
      </c>
      <c r="F10" s="98">
        <f>D10*E10</f>
        <v>690</v>
      </c>
      <c r="G10" s="92" t="s">
        <v>78</v>
      </c>
      <c r="H10" s="92" t="s">
        <v>75</v>
      </c>
      <c r="I10" s="92">
        <v>4</v>
      </c>
    </row>
    <row r="11" spans="1:9" ht="45" customHeight="1" x14ac:dyDescent="0.25">
      <c r="A11" s="98">
        <v>3</v>
      </c>
      <c r="B11" s="2" t="s">
        <v>140</v>
      </c>
      <c r="C11" s="98" t="s">
        <v>141</v>
      </c>
      <c r="D11" s="98">
        <v>2</v>
      </c>
      <c r="E11" s="9" t="s">
        <v>380</v>
      </c>
      <c r="F11" s="9">
        <v>1006</v>
      </c>
      <c r="G11" s="92" t="s">
        <v>78</v>
      </c>
      <c r="H11" s="92" t="s">
        <v>81</v>
      </c>
      <c r="I11" s="92">
        <v>2</v>
      </c>
    </row>
    <row r="12" spans="1:9" x14ac:dyDescent="0.25">
      <c r="A12" s="98">
        <v>4</v>
      </c>
      <c r="B12" s="2" t="s">
        <v>9</v>
      </c>
      <c r="C12" s="98" t="s">
        <v>10</v>
      </c>
      <c r="D12" s="98">
        <v>4</v>
      </c>
      <c r="E12" s="98">
        <v>500</v>
      </c>
      <c r="F12" s="98">
        <f t="shared" ref="F12:F13" si="0">D12*E12</f>
        <v>2000</v>
      </c>
      <c r="G12" s="92" t="s">
        <v>78</v>
      </c>
      <c r="H12" s="92" t="s">
        <v>80</v>
      </c>
      <c r="I12" s="92">
        <v>1</v>
      </c>
    </row>
    <row r="13" spans="1:9" x14ac:dyDescent="0.25">
      <c r="A13" s="98">
        <v>5</v>
      </c>
      <c r="B13" s="2" t="s">
        <v>11</v>
      </c>
      <c r="C13" s="98">
        <v>961301</v>
      </c>
      <c r="D13" s="98">
        <v>1</v>
      </c>
      <c r="E13" s="98">
        <v>500</v>
      </c>
      <c r="F13" s="98">
        <f t="shared" si="0"/>
        <v>500</v>
      </c>
      <c r="G13" s="92" t="s">
        <v>78</v>
      </c>
      <c r="H13" s="92" t="s">
        <v>80</v>
      </c>
      <c r="I13" s="92">
        <v>1</v>
      </c>
    </row>
    <row r="14" spans="1:9" x14ac:dyDescent="0.25">
      <c r="A14" s="98">
        <v>6</v>
      </c>
      <c r="B14" s="15" t="s">
        <v>7</v>
      </c>
      <c r="C14" s="98" t="s">
        <v>8</v>
      </c>
      <c r="D14" s="98">
        <v>1.4</v>
      </c>
      <c r="E14" s="98">
        <v>500</v>
      </c>
      <c r="F14" s="98">
        <f>D14*E14</f>
        <v>700</v>
      </c>
      <c r="G14" s="92" t="s">
        <v>78</v>
      </c>
      <c r="H14" s="92" t="s">
        <v>75</v>
      </c>
      <c r="I14" s="92">
        <v>4</v>
      </c>
    </row>
    <row r="15" spans="1:9" ht="47.25" customHeight="1" x14ac:dyDescent="0.25">
      <c r="A15" s="98">
        <v>7</v>
      </c>
      <c r="B15" s="2" t="s">
        <v>33</v>
      </c>
      <c r="C15" s="98" t="s">
        <v>34</v>
      </c>
      <c r="D15" s="98">
        <v>1</v>
      </c>
      <c r="E15" s="9" t="s">
        <v>378</v>
      </c>
      <c r="F15" s="9">
        <v>706</v>
      </c>
      <c r="G15" s="100" t="s">
        <v>79</v>
      </c>
      <c r="H15" s="100" t="s">
        <v>75</v>
      </c>
      <c r="I15" s="100">
        <v>7</v>
      </c>
    </row>
    <row r="16" spans="1:9" x14ac:dyDescent="0.25">
      <c r="A16" s="98"/>
      <c r="B16" s="27" t="s">
        <v>13</v>
      </c>
      <c r="C16" s="98"/>
      <c r="D16" s="89">
        <f>SUM(D9:D15)</f>
        <v>11.4</v>
      </c>
      <c r="E16" s="2"/>
      <c r="F16" s="89">
        <f>SUM(F9:F15)</f>
        <v>6636</v>
      </c>
      <c r="G16" s="112"/>
      <c r="H16" s="112"/>
      <c r="I16" s="112"/>
    </row>
    <row r="17" spans="1:9" ht="15.75" customHeight="1" x14ac:dyDescent="0.25">
      <c r="A17" s="145" t="s">
        <v>37</v>
      </c>
      <c r="B17" s="146"/>
      <c r="C17" s="146"/>
      <c r="D17" s="146"/>
      <c r="E17" s="146"/>
      <c r="F17" s="146"/>
      <c r="G17" s="146"/>
      <c r="H17" s="146"/>
      <c r="I17" s="147"/>
    </row>
    <row r="18" spans="1:9" x14ac:dyDescent="0.25">
      <c r="A18" s="98">
        <v>1</v>
      </c>
      <c r="B18" s="2" t="s">
        <v>222</v>
      </c>
      <c r="C18" s="98" t="s">
        <v>65</v>
      </c>
      <c r="D18" s="98">
        <v>1</v>
      </c>
      <c r="E18" s="98">
        <v>911</v>
      </c>
      <c r="F18" s="98">
        <f>ROUND(D18*E18,0)</f>
        <v>911</v>
      </c>
      <c r="G18" s="90" t="s">
        <v>82</v>
      </c>
      <c r="H18" s="90" t="s">
        <v>83</v>
      </c>
      <c r="I18" s="90">
        <v>8</v>
      </c>
    </row>
    <row r="19" spans="1:9" x14ac:dyDescent="0.25">
      <c r="A19" s="98"/>
      <c r="B19" s="27" t="s">
        <v>13</v>
      </c>
      <c r="C19" s="98"/>
      <c r="D19" s="89">
        <f>SUM(D18)</f>
        <v>1</v>
      </c>
      <c r="E19" s="89"/>
      <c r="F19" s="89">
        <f>SUM(F18)</f>
        <v>911</v>
      </c>
      <c r="G19" s="112"/>
      <c r="H19" s="112"/>
      <c r="I19" s="112"/>
    </row>
    <row r="20" spans="1:9" ht="15.75" customHeight="1" x14ac:dyDescent="0.25">
      <c r="A20" s="145" t="s">
        <v>359</v>
      </c>
      <c r="B20" s="146"/>
      <c r="C20" s="146"/>
      <c r="D20" s="146"/>
      <c r="E20" s="146"/>
      <c r="F20" s="146"/>
      <c r="G20" s="146"/>
      <c r="H20" s="146"/>
      <c r="I20" s="147"/>
    </row>
    <row r="21" spans="1:9" ht="31.5" x14ac:dyDescent="0.25">
      <c r="A21" s="98">
        <v>1</v>
      </c>
      <c r="B21" s="15" t="s">
        <v>131</v>
      </c>
      <c r="C21" s="98" t="s">
        <v>25</v>
      </c>
      <c r="D21" s="98">
        <v>0.2</v>
      </c>
      <c r="E21" s="98">
        <v>598</v>
      </c>
      <c r="F21" s="98">
        <f>ROUND(D21*E21,0)</f>
        <v>120</v>
      </c>
      <c r="G21" s="100" t="s">
        <v>86</v>
      </c>
      <c r="H21" s="100" t="s">
        <v>88</v>
      </c>
      <c r="I21" s="100">
        <v>6</v>
      </c>
    </row>
    <row r="22" spans="1:9" x14ac:dyDescent="0.25">
      <c r="A22" s="98"/>
      <c r="B22" s="27" t="s">
        <v>13</v>
      </c>
      <c r="C22" s="89"/>
      <c r="D22" s="89">
        <f>SUM(D21)</f>
        <v>0.2</v>
      </c>
      <c r="E22" s="89"/>
      <c r="F22" s="89">
        <f>SUM(F21)</f>
        <v>120</v>
      </c>
      <c r="G22" s="112"/>
      <c r="H22" s="112"/>
      <c r="I22" s="112"/>
    </row>
    <row r="23" spans="1:9" s="105" customFormat="1" x14ac:dyDescent="0.25">
      <c r="A23" s="148" t="s">
        <v>436</v>
      </c>
      <c r="B23" s="149"/>
      <c r="C23" s="149"/>
      <c r="D23" s="149"/>
      <c r="E23" s="149"/>
      <c r="F23" s="149"/>
      <c r="G23" s="149"/>
      <c r="H23" s="149"/>
      <c r="I23" s="150"/>
    </row>
    <row r="24" spans="1:9" s="105" customFormat="1" x14ac:dyDescent="0.25">
      <c r="A24" s="91">
        <v>1</v>
      </c>
      <c r="B24" s="17" t="s">
        <v>132</v>
      </c>
      <c r="C24" s="91" t="s">
        <v>133</v>
      </c>
      <c r="D24" s="91">
        <v>1</v>
      </c>
      <c r="E24" s="91">
        <v>650</v>
      </c>
      <c r="F24" s="98">
        <f>ROUND(D24*E24,0)</f>
        <v>650</v>
      </c>
      <c r="G24" s="100" t="s">
        <v>85</v>
      </c>
      <c r="H24" s="100" t="s">
        <v>89</v>
      </c>
      <c r="I24" s="100">
        <v>7</v>
      </c>
    </row>
    <row r="25" spans="1:9" s="105" customFormat="1" x14ac:dyDescent="0.25">
      <c r="A25" s="17"/>
      <c r="B25" s="33" t="s">
        <v>13</v>
      </c>
      <c r="C25" s="17"/>
      <c r="D25" s="6">
        <f>SUM(D24)</f>
        <v>1</v>
      </c>
      <c r="E25" s="17"/>
      <c r="F25" s="6">
        <f>SUM(F24)</f>
        <v>650</v>
      </c>
      <c r="G25" s="100"/>
      <c r="H25" s="100"/>
      <c r="I25" s="100"/>
    </row>
    <row r="26" spans="1:9" ht="15.75" customHeight="1" x14ac:dyDescent="0.25">
      <c r="A26" s="148" t="s">
        <v>360</v>
      </c>
      <c r="B26" s="149"/>
      <c r="C26" s="149"/>
      <c r="D26" s="149"/>
      <c r="E26" s="149"/>
      <c r="F26" s="149"/>
      <c r="G26" s="149"/>
      <c r="H26" s="149"/>
      <c r="I26" s="150"/>
    </row>
    <row r="27" spans="1:9" x14ac:dyDescent="0.25">
      <c r="A27" s="98">
        <v>1</v>
      </c>
      <c r="B27" s="2" t="s">
        <v>45</v>
      </c>
      <c r="C27" s="98" t="s">
        <v>117</v>
      </c>
      <c r="D27" s="98">
        <v>1</v>
      </c>
      <c r="E27" s="98">
        <v>605</v>
      </c>
      <c r="F27" s="98">
        <f>ROUND(D27*E27,0)</f>
        <v>605</v>
      </c>
      <c r="G27" s="100" t="s">
        <v>84</v>
      </c>
      <c r="H27" s="100" t="s">
        <v>75</v>
      </c>
      <c r="I27" s="100">
        <v>10</v>
      </c>
    </row>
    <row r="28" spans="1:9" x14ac:dyDescent="0.25">
      <c r="A28" s="98">
        <v>2</v>
      </c>
      <c r="B28" s="2" t="s">
        <v>144</v>
      </c>
      <c r="C28" s="99" t="s">
        <v>145</v>
      </c>
      <c r="D28" s="98">
        <v>0.3</v>
      </c>
      <c r="E28" s="98">
        <v>587</v>
      </c>
      <c r="F28" s="98">
        <f>ROUND(D28*E28,0)</f>
        <v>176</v>
      </c>
      <c r="G28" s="100" t="s">
        <v>84</v>
      </c>
      <c r="H28" s="100" t="s">
        <v>80</v>
      </c>
      <c r="I28" s="100">
        <v>8</v>
      </c>
    </row>
    <row r="29" spans="1:9" x14ac:dyDescent="0.25">
      <c r="A29" s="98"/>
      <c r="B29" s="39" t="s">
        <v>13</v>
      </c>
      <c r="C29" s="89"/>
      <c r="D29" s="89">
        <f>SUM(D27:D28)</f>
        <v>1.3</v>
      </c>
      <c r="E29" s="89"/>
      <c r="F29" s="89">
        <f>SUM(F27:F28)</f>
        <v>781</v>
      </c>
      <c r="G29" s="112"/>
      <c r="H29" s="112"/>
      <c r="I29" s="112"/>
    </row>
    <row r="30" spans="1:9" ht="15.75" customHeight="1" x14ac:dyDescent="0.25">
      <c r="A30" s="148" t="s">
        <v>404</v>
      </c>
      <c r="B30" s="149"/>
      <c r="C30" s="149"/>
      <c r="D30" s="149"/>
      <c r="E30" s="149"/>
      <c r="F30" s="149"/>
      <c r="G30" s="149"/>
      <c r="H30" s="149"/>
      <c r="I30" s="150"/>
    </row>
    <row r="31" spans="1:9" x14ac:dyDescent="0.25">
      <c r="A31" s="98">
        <v>1</v>
      </c>
      <c r="B31" s="15" t="s">
        <v>146</v>
      </c>
      <c r="C31" s="98" t="s">
        <v>24</v>
      </c>
      <c r="D31" s="98">
        <v>1</v>
      </c>
      <c r="E31" s="98">
        <v>860</v>
      </c>
      <c r="F31" s="98">
        <f>ROUND(D31*E31,0)</f>
        <v>860</v>
      </c>
      <c r="G31" s="90" t="s">
        <v>85</v>
      </c>
      <c r="H31" s="90" t="s">
        <v>75</v>
      </c>
      <c r="I31" s="90">
        <v>9</v>
      </c>
    </row>
    <row r="32" spans="1:9" x14ac:dyDescent="0.25">
      <c r="A32" s="98">
        <v>2</v>
      </c>
      <c r="B32" s="15" t="s">
        <v>147</v>
      </c>
      <c r="C32" s="98" t="s">
        <v>148</v>
      </c>
      <c r="D32" s="98">
        <v>0.5</v>
      </c>
      <c r="E32" s="98">
        <v>510</v>
      </c>
      <c r="F32" s="98">
        <f t="shared" ref="F32:F39" si="1">ROUND(D32*E32,0)</f>
        <v>255</v>
      </c>
      <c r="G32" s="100" t="s">
        <v>85</v>
      </c>
      <c r="H32" s="100" t="s">
        <v>87</v>
      </c>
      <c r="I32" s="100">
        <v>7</v>
      </c>
    </row>
    <row r="33" spans="1:9" x14ac:dyDescent="0.25">
      <c r="A33" s="98">
        <v>3</v>
      </c>
      <c r="B33" s="15" t="s">
        <v>156</v>
      </c>
      <c r="C33" s="98" t="s">
        <v>157</v>
      </c>
      <c r="D33" s="98">
        <v>0.2</v>
      </c>
      <c r="E33" s="98">
        <v>510</v>
      </c>
      <c r="F33" s="98">
        <f>ROUND(D33*E33,0)</f>
        <v>102</v>
      </c>
      <c r="G33" s="100" t="s">
        <v>85</v>
      </c>
      <c r="H33" s="100" t="s">
        <v>87</v>
      </c>
      <c r="I33" s="100">
        <v>7</v>
      </c>
    </row>
    <row r="34" spans="1:9" x14ac:dyDescent="0.25">
      <c r="A34" s="98">
        <v>4</v>
      </c>
      <c r="B34" s="15" t="s">
        <v>154</v>
      </c>
      <c r="C34" s="98" t="s">
        <v>155</v>
      </c>
      <c r="D34" s="98">
        <v>0.3</v>
      </c>
      <c r="E34" s="98">
        <v>510</v>
      </c>
      <c r="F34" s="98">
        <f>ROUND(D34*E34,0)</f>
        <v>153</v>
      </c>
      <c r="G34" s="100" t="s">
        <v>85</v>
      </c>
      <c r="H34" s="100" t="s">
        <v>87</v>
      </c>
      <c r="I34" s="100">
        <v>7</v>
      </c>
    </row>
    <row r="35" spans="1:9" ht="31.5" x14ac:dyDescent="0.25">
      <c r="A35" s="98">
        <v>5</v>
      </c>
      <c r="B35" s="15" t="s">
        <v>149</v>
      </c>
      <c r="C35" s="98" t="s">
        <v>127</v>
      </c>
      <c r="D35" s="98">
        <v>0.3</v>
      </c>
      <c r="E35" s="98">
        <v>510</v>
      </c>
      <c r="F35" s="98">
        <f t="shared" si="1"/>
        <v>153</v>
      </c>
      <c r="G35" s="100" t="s">
        <v>85</v>
      </c>
      <c r="H35" s="100" t="s">
        <v>87</v>
      </c>
      <c r="I35" s="100">
        <v>7</v>
      </c>
    </row>
    <row r="36" spans="1:9" x14ac:dyDescent="0.25">
      <c r="A36" s="98">
        <v>6</v>
      </c>
      <c r="B36" s="15" t="s">
        <v>126</v>
      </c>
      <c r="C36" s="98" t="s">
        <v>127</v>
      </c>
      <c r="D36" s="98">
        <v>0.4</v>
      </c>
      <c r="E36" s="98">
        <v>510</v>
      </c>
      <c r="F36" s="98">
        <f t="shared" si="1"/>
        <v>204</v>
      </c>
      <c r="G36" s="100" t="s">
        <v>85</v>
      </c>
      <c r="H36" s="100" t="s">
        <v>87</v>
      </c>
      <c r="I36" s="100">
        <v>7</v>
      </c>
    </row>
    <row r="37" spans="1:9" ht="31.5" x14ac:dyDescent="0.25">
      <c r="A37" s="98">
        <v>7</v>
      </c>
      <c r="B37" s="15" t="s">
        <v>150</v>
      </c>
      <c r="C37" s="98" t="s">
        <v>127</v>
      </c>
      <c r="D37" s="98">
        <v>0.2</v>
      </c>
      <c r="E37" s="98">
        <v>510</v>
      </c>
      <c r="F37" s="98">
        <f t="shared" si="1"/>
        <v>102</v>
      </c>
      <c r="G37" s="100" t="s">
        <v>85</v>
      </c>
      <c r="H37" s="100" t="s">
        <v>87</v>
      </c>
      <c r="I37" s="100">
        <v>7</v>
      </c>
    </row>
    <row r="38" spans="1:9" ht="31.5" x14ac:dyDescent="0.25">
      <c r="A38" s="98">
        <v>8</v>
      </c>
      <c r="B38" s="15" t="s">
        <v>158</v>
      </c>
      <c r="C38" s="98" t="s">
        <v>127</v>
      </c>
      <c r="D38" s="98">
        <v>0.3</v>
      </c>
      <c r="E38" s="98">
        <v>510</v>
      </c>
      <c r="F38" s="98">
        <f>ROUND(D38*E38,0)</f>
        <v>153</v>
      </c>
      <c r="G38" s="100" t="s">
        <v>85</v>
      </c>
      <c r="H38" s="100" t="s">
        <v>87</v>
      </c>
      <c r="I38" s="100">
        <v>7</v>
      </c>
    </row>
    <row r="39" spans="1:9" ht="31.5" x14ac:dyDescent="0.25">
      <c r="A39" s="98">
        <v>9</v>
      </c>
      <c r="B39" s="15" t="s">
        <v>152</v>
      </c>
      <c r="C39" s="98" t="s">
        <v>153</v>
      </c>
      <c r="D39" s="98">
        <v>0.3</v>
      </c>
      <c r="E39" s="98">
        <v>510</v>
      </c>
      <c r="F39" s="98">
        <f t="shared" si="1"/>
        <v>153</v>
      </c>
      <c r="G39" s="100" t="s">
        <v>85</v>
      </c>
      <c r="H39" s="100" t="s">
        <v>87</v>
      </c>
      <c r="I39" s="100">
        <v>7</v>
      </c>
    </row>
    <row r="40" spans="1:9" ht="31.5" x14ac:dyDescent="0.25">
      <c r="A40" s="98">
        <v>10</v>
      </c>
      <c r="B40" s="15" t="s">
        <v>151</v>
      </c>
      <c r="C40" s="98" t="s">
        <v>123</v>
      </c>
      <c r="D40" s="98">
        <v>0.2</v>
      </c>
      <c r="E40" s="98">
        <v>510</v>
      </c>
      <c r="F40" s="98">
        <f>ROUND(D40*E40,0)</f>
        <v>102</v>
      </c>
      <c r="G40" s="100" t="s">
        <v>85</v>
      </c>
      <c r="H40" s="100" t="s">
        <v>87</v>
      </c>
      <c r="I40" s="100">
        <v>7</v>
      </c>
    </row>
    <row r="41" spans="1:9" x14ac:dyDescent="0.25">
      <c r="A41" s="98"/>
      <c r="B41" s="27" t="s">
        <v>13</v>
      </c>
      <c r="C41" s="89"/>
      <c r="D41" s="89">
        <f>SUM(D31:D40)</f>
        <v>3.6999999999999997</v>
      </c>
      <c r="E41" s="89"/>
      <c r="F41" s="89">
        <f>SUM(F31:F40)</f>
        <v>2237</v>
      </c>
      <c r="G41" s="112"/>
      <c r="H41" s="112"/>
      <c r="I41" s="112"/>
    </row>
    <row r="42" spans="1:9" hidden="1" x14ac:dyDescent="0.25">
      <c r="A42" s="144"/>
      <c r="B42" s="144"/>
      <c r="C42" s="35"/>
      <c r="D42" s="35"/>
      <c r="E42" s="34"/>
      <c r="F42" s="41" t="e">
        <f>F7+F16+#REF!+F48+#REF!+F55+F29+F41+F19+F22</f>
        <v>#REF!</v>
      </c>
    </row>
    <row r="43" spans="1:9" ht="15.75" customHeight="1" x14ac:dyDescent="0.25">
      <c r="A43" s="141" t="s">
        <v>361</v>
      </c>
      <c r="B43" s="142"/>
      <c r="C43" s="142"/>
      <c r="D43" s="142"/>
      <c r="E43" s="142"/>
      <c r="F43" s="142"/>
      <c r="G43" s="142"/>
      <c r="H43" s="142"/>
      <c r="I43" s="143"/>
    </row>
    <row r="44" spans="1:9" x14ac:dyDescent="0.25">
      <c r="A44" s="98">
        <v>1</v>
      </c>
      <c r="B44" s="2" t="s">
        <v>16</v>
      </c>
      <c r="C44" s="98" t="s">
        <v>6</v>
      </c>
      <c r="D44" s="98">
        <v>0.3</v>
      </c>
      <c r="E44" s="98">
        <v>589</v>
      </c>
      <c r="F44" s="98">
        <f>ROUND(D44*E44,0)</f>
        <v>177</v>
      </c>
      <c r="G44" s="100" t="s">
        <v>71</v>
      </c>
      <c r="H44" s="100" t="s">
        <v>72</v>
      </c>
      <c r="I44" s="100">
        <v>7</v>
      </c>
    </row>
    <row r="45" spans="1:9" ht="31.5" x14ac:dyDescent="0.25">
      <c r="A45" s="98">
        <v>2</v>
      </c>
      <c r="B45" s="2" t="s">
        <v>39</v>
      </c>
      <c r="C45" s="98" t="s">
        <v>142</v>
      </c>
      <c r="D45" s="98">
        <v>0.3</v>
      </c>
      <c r="E45" s="98">
        <v>500</v>
      </c>
      <c r="F45" s="98">
        <f>ROUND(D45*E45,0)</f>
        <v>150</v>
      </c>
      <c r="G45" s="100" t="s">
        <v>92</v>
      </c>
      <c r="H45" s="100" t="s">
        <v>80</v>
      </c>
      <c r="I45" s="100">
        <v>6</v>
      </c>
    </row>
    <row r="46" spans="1:9" x14ac:dyDescent="0.25">
      <c r="A46" s="98">
        <v>3</v>
      </c>
      <c r="B46" s="2" t="s">
        <v>14</v>
      </c>
      <c r="C46" s="98" t="s">
        <v>15</v>
      </c>
      <c r="D46" s="98">
        <v>1</v>
      </c>
      <c r="E46" s="98">
        <v>516</v>
      </c>
      <c r="F46" s="98">
        <f>ROUND(D46*E46,0)</f>
        <v>516</v>
      </c>
      <c r="G46" s="97" t="s">
        <v>74</v>
      </c>
      <c r="H46" s="97" t="s">
        <v>81</v>
      </c>
      <c r="I46" s="97">
        <v>6</v>
      </c>
    </row>
    <row r="47" spans="1:9" x14ac:dyDescent="0.25">
      <c r="A47" s="98">
        <v>4</v>
      </c>
      <c r="B47" s="2" t="s">
        <v>19</v>
      </c>
      <c r="C47" s="98" t="s">
        <v>20</v>
      </c>
      <c r="D47" s="98">
        <v>1</v>
      </c>
      <c r="E47" s="98">
        <v>500</v>
      </c>
      <c r="F47" s="98">
        <f>ROUND(D47*E47,0)</f>
        <v>500</v>
      </c>
      <c r="G47" s="92" t="s">
        <v>78</v>
      </c>
      <c r="H47" s="92" t="s">
        <v>80</v>
      </c>
      <c r="I47" s="92">
        <v>1</v>
      </c>
    </row>
    <row r="48" spans="1:9" x14ac:dyDescent="0.25">
      <c r="A48" s="98"/>
      <c r="B48" s="107" t="s">
        <v>13</v>
      </c>
      <c r="C48" s="98"/>
      <c r="D48" s="89">
        <f>SUM(D44:D47)</f>
        <v>2.6</v>
      </c>
      <c r="E48" s="98"/>
      <c r="F48" s="89">
        <f>SUM(F44:F47)</f>
        <v>1343</v>
      </c>
      <c r="G48" s="112"/>
      <c r="H48" s="112"/>
      <c r="I48" s="112"/>
    </row>
    <row r="49" spans="1:9" ht="15.75" customHeight="1" x14ac:dyDescent="0.25">
      <c r="A49" s="141" t="s">
        <v>396</v>
      </c>
      <c r="B49" s="142"/>
      <c r="C49" s="142"/>
      <c r="D49" s="142"/>
      <c r="E49" s="142"/>
      <c r="F49" s="142"/>
      <c r="G49" s="142"/>
      <c r="H49" s="142"/>
      <c r="I49" s="143"/>
    </row>
    <row r="50" spans="1:9" ht="20.25" customHeight="1" x14ac:dyDescent="0.25">
      <c r="A50" s="98">
        <v>1</v>
      </c>
      <c r="B50" s="2" t="s">
        <v>22</v>
      </c>
      <c r="C50" s="98" t="s">
        <v>23</v>
      </c>
      <c r="D50" s="98">
        <v>4</v>
      </c>
      <c r="E50" s="98">
        <v>580</v>
      </c>
      <c r="F50" s="98">
        <f t="shared" ref="F50:F54" si="2">ROUND(D50*E50,0)</f>
        <v>2320</v>
      </c>
      <c r="G50" s="90" t="s">
        <v>90</v>
      </c>
      <c r="H50" s="90" t="s">
        <v>80</v>
      </c>
      <c r="I50" s="90">
        <v>4</v>
      </c>
    </row>
    <row r="51" spans="1:9" ht="45.75" customHeight="1" x14ac:dyDescent="0.25">
      <c r="A51" s="98">
        <v>2</v>
      </c>
      <c r="B51" s="2" t="s">
        <v>61</v>
      </c>
      <c r="C51" s="98" t="s">
        <v>143</v>
      </c>
      <c r="D51" s="98">
        <v>0.4</v>
      </c>
      <c r="E51" s="98" t="s">
        <v>381</v>
      </c>
      <c r="F51" s="98">
        <v>200</v>
      </c>
      <c r="G51" s="100" t="s">
        <v>90</v>
      </c>
      <c r="H51" s="100" t="s">
        <v>80</v>
      </c>
      <c r="I51" s="100">
        <v>4</v>
      </c>
    </row>
    <row r="52" spans="1:9" ht="31.5" x14ac:dyDescent="0.25">
      <c r="A52" s="98">
        <v>3</v>
      </c>
      <c r="B52" s="2" t="s">
        <v>46</v>
      </c>
      <c r="C52" s="98" t="s">
        <v>47</v>
      </c>
      <c r="D52" s="98">
        <v>0.3</v>
      </c>
      <c r="E52" s="98">
        <v>516</v>
      </c>
      <c r="F52" s="98">
        <f>ROUND(D52*E52,0)</f>
        <v>155</v>
      </c>
      <c r="G52" s="93" t="s">
        <v>91</v>
      </c>
      <c r="H52" s="93" t="s">
        <v>75</v>
      </c>
      <c r="I52" s="93">
        <v>7</v>
      </c>
    </row>
    <row r="53" spans="1:9" x14ac:dyDescent="0.25">
      <c r="A53" s="98">
        <v>4</v>
      </c>
      <c r="B53" s="2" t="s">
        <v>17</v>
      </c>
      <c r="C53" s="98" t="s">
        <v>18</v>
      </c>
      <c r="D53" s="98">
        <v>1</v>
      </c>
      <c r="E53" s="98">
        <v>516</v>
      </c>
      <c r="F53" s="98">
        <f t="shared" si="2"/>
        <v>516</v>
      </c>
      <c r="G53" s="92" t="s">
        <v>78</v>
      </c>
      <c r="H53" s="92" t="s">
        <v>75</v>
      </c>
      <c r="I53" s="92">
        <v>4</v>
      </c>
    </row>
    <row r="54" spans="1:9" x14ac:dyDescent="0.25">
      <c r="A54" s="98">
        <v>5</v>
      </c>
      <c r="B54" s="2" t="s">
        <v>19</v>
      </c>
      <c r="C54" s="98" t="s">
        <v>20</v>
      </c>
      <c r="D54" s="98">
        <v>1</v>
      </c>
      <c r="E54" s="98">
        <v>500</v>
      </c>
      <c r="F54" s="98">
        <f t="shared" si="2"/>
        <v>500</v>
      </c>
      <c r="G54" s="92" t="s">
        <v>78</v>
      </c>
      <c r="H54" s="92" t="s">
        <v>80</v>
      </c>
      <c r="I54" s="92">
        <v>1</v>
      </c>
    </row>
    <row r="55" spans="1:9" ht="25.5" customHeight="1" x14ac:dyDescent="0.25">
      <c r="A55" s="98"/>
      <c r="B55" s="107" t="s">
        <v>13</v>
      </c>
      <c r="C55" s="98"/>
      <c r="D55" s="89">
        <f>SUM(D50:D54)</f>
        <v>6.7</v>
      </c>
      <c r="E55" s="89"/>
      <c r="F55" s="89">
        <f>SUM(F50:F54)</f>
        <v>3691</v>
      </c>
      <c r="G55" s="112"/>
      <c r="H55" s="112"/>
      <c r="I55" s="112"/>
    </row>
  </sheetData>
  <mergeCells count="12">
    <mergeCell ref="A43:I43"/>
    <mergeCell ref="A49:I49"/>
    <mergeCell ref="A1:I1"/>
    <mergeCell ref="A42:B42"/>
    <mergeCell ref="A2:I2"/>
    <mergeCell ref="A4:I4"/>
    <mergeCell ref="A8:I8"/>
    <mergeCell ref="A17:I17"/>
    <mergeCell ref="A20:I20"/>
    <mergeCell ref="A26:I26"/>
    <mergeCell ref="A30:I30"/>
    <mergeCell ref="A23:I2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I93"/>
  <sheetViews>
    <sheetView workbookViewId="0">
      <selection sqref="A1:I1"/>
    </sheetView>
  </sheetViews>
  <sheetFormatPr defaultRowHeight="15" x14ac:dyDescent="0.25"/>
  <cols>
    <col min="2" max="2" width="28.7109375" customWidth="1"/>
    <col min="3" max="3" width="10.140625" customWidth="1"/>
    <col min="5" max="5" width="14.85546875" customWidth="1"/>
    <col min="6" max="6" width="14" customWidth="1"/>
    <col min="9" max="9" width="12.85546875" customWidth="1"/>
  </cols>
  <sheetData>
    <row r="1" spans="1:9" s="104" customFormat="1" ht="15.75" customHeight="1" x14ac:dyDescent="0.25">
      <c r="A1" s="133" t="s">
        <v>449</v>
      </c>
      <c r="B1" s="133"/>
      <c r="C1" s="133"/>
      <c r="D1" s="133"/>
      <c r="E1" s="133"/>
      <c r="F1" s="133"/>
      <c r="G1" s="133"/>
      <c r="H1" s="133"/>
      <c r="I1" s="133"/>
    </row>
    <row r="2" spans="1:9" ht="31.5" customHeight="1" x14ac:dyDescent="0.25">
      <c r="A2" s="137" t="s">
        <v>345</v>
      </c>
      <c r="B2" s="137"/>
      <c r="C2" s="137"/>
      <c r="D2" s="137"/>
      <c r="E2" s="137"/>
      <c r="F2" s="137"/>
      <c r="G2" s="137"/>
      <c r="H2" s="137"/>
      <c r="I2" s="137"/>
    </row>
    <row r="3" spans="1:9" ht="47.25" x14ac:dyDescent="0.25">
      <c r="A3" s="101" t="s">
        <v>0</v>
      </c>
      <c r="B3" s="95" t="s">
        <v>1</v>
      </c>
      <c r="C3" s="95" t="s">
        <v>2</v>
      </c>
      <c r="D3" s="95" t="s">
        <v>3</v>
      </c>
      <c r="E3" s="94" t="s">
        <v>337</v>
      </c>
      <c r="F3" s="95" t="s">
        <v>338</v>
      </c>
      <c r="G3" s="95" t="s">
        <v>339</v>
      </c>
      <c r="H3" s="95" t="s">
        <v>340</v>
      </c>
      <c r="I3" s="95" t="s">
        <v>341</v>
      </c>
    </row>
    <row r="4" spans="1:9" ht="16.5" customHeight="1" x14ac:dyDescent="0.25">
      <c r="A4" s="153" t="s">
        <v>137</v>
      </c>
      <c r="B4" s="153"/>
      <c r="C4" s="153"/>
      <c r="D4" s="153"/>
      <c r="E4" s="153"/>
      <c r="F4" s="153"/>
      <c r="G4" s="153"/>
      <c r="H4" s="153"/>
      <c r="I4" s="153"/>
    </row>
    <row r="5" spans="1:9" ht="31.5" x14ac:dyDescent="0.25">
      <c r="A5" s="98">
        <v>1</v>
      </c>
      <c r="B5" s="8" t="s">
        <v>159</v>
      </c>
      <c r="C5" s="98" t="s">
        <v>4</v>
      </c>
      <c r="D5" s="98">
        <v>1</v>
      </c>
      <c r="E5" s="98">
        <v>1590</v>
      </c>
      <c r="F5" s="98">
        <f>ROUND(D5*E5,0)</f>
        <v>1590</v>
      </c>
      <c r="G5" s="100" t="s">
        <v>69</v>
      </c>
      <c r="H5" s="100" t="s">
        <v>70</v>
      </c>
      <c r="I5" s="100">
        <v>13</v>
      </c>
    </row>
    <row r="6" spans="1:9" ht="47.25" x14ac:dyDescent="0.25">
      <c r="A6" s="98">
        <v>2</v>
      </c>
      <c r="B6" s="8" t="s">
        <v>5</v>
      </c>
      <c r="C6" s="98" t="s">
        <v>160</v>
      </c>
      <c r="D6" s="98">
        <v>1</v>
      </c>
      <c r="E6" s="98">
        <v>909</v>
      </c>
      <c r="F6" s="98">
        <f t="shared" ref="F6" si="0">ROUND(D6*E6,0)</f>
        <v>909</v>
      </c>
      <c r="G6" s="100" t="s">
        <v>71</v>
      </c>
      <c r="H6" s="100" t="s">
        <v>72</v>
      </c>
      <c r="I6" s="100">
        <v>7</v>
      </c>
    </row>
    <row r="7" spans="1:9" ht="15.75" x14ac:dyDescent="0.25">
      <c r="A7" s="89"/>
      <c r="B7" s="27" t="s">
        <v>13</v>
      </c>
      <c r="C7" s="89"/>
      <c r="D7" s="89">
        <f>SUM(D5:D6)</f>
        <v>2</v>
      </c>
      <c r="E7" s="89"/>
      <c r="F7" s="39">
        <f>SUM(F5:F6)</f>
        <v>2499</v>
      </c>
      <c r="G7" s="42"/>
      <c r="H7" s="42"/>
      <c r="I7" s="42"/>
    </row>
    <row r="8" spans="1:9" ht="12.75" customHeight="1" x14ac:dyDescent="0.25">
      <c r="A8" s="139" t="s">
        <v>161</v>
      </c>
      <c r="B8" s="139"/>
      <c r="C8" s="139"/>
      <c r="D8" s="139"/>
      <c r="E8" s="139"/>
      <c r="F8" s="139"/>
      <c r="G8" s="139"/>
      <c r="H8" s="139"/>
      <c r="I8" s="139"/>
    </row>
    <row r="9" spans="1:9" ht="15.75" x14ac:dyDescent="0.25">
      <c r="A9" s="98">
        <v>1</v>
      </c>
      <c r="B9" s="15" t="s">
        <v>93</v>
      </c>
      <c r="C9" s="98" t="s">
        <v>94</v>
      </c>
      <c r="D9" s="98">
        <v>1</v>
      </c>
      <c r="E9" s="98">
        <v>1081</v>
      </c>
      <c r="F9" s="98">
        <f>ROUND(D9*E9,0)</f>
        <v>1081</v>
      </c>
      <c r="G9" s="100" t="s">
        <v>74</v>
      </c>
      <c r="H9" s="100" t="s">
        <v>75</v>
      </c>
      <c r="I9" s="100">
        <v>10</v>
      </c>
    </row>
    <row r="10" spans="1:9" ht="15.75" x14ac:dyDescent="0.25">
      <c r="A10" s="98">
        <v>2</v>
      </c>
      <c r="B10" s="15" t="s">
        <v>63</v>
      </c>
      <c r="C10" s="98" t="s">
        <v>64</v>
      </c>
      <c r="D10" s="96">
        <v>2</v>
      </c>
      <c r="E10" s="96">
        <v>690</v>
      </c>
      <c r="F10" s="43">
        <f t="shared" ref="F10:F14" si="1">D10*E10</f>
        <v>1380</v>
      </c>
      <c r="G10" s="92" t="s">
        <v>78</v>
      </c>
      <c r="H10" s="92" t="s">
        <v>75</v>
      </c>
      <c r="I10" s="92">
        <v>4</v>
      </c>
    </row>
    <row r="11" spans="1:9" ht="15.75" x14ac:dyDescent="0.25">
      <c r="A11" s="98">
        <v>3</v>
      </c>
      <c r="B11" s="15" t="s">
        <v>96</v>
      </c>
      <c r="C11" s="98" t="s">
        <v>76</v>
      </c>
      <c r="D11" s="98">
        <v>2</v>
      </c>
      <c r="E11" s="98">
        <v>670</v>
      </c>
      <c r="F11" s="43">
        <f>D11*E11</f>
        <v>1340</v>
      </c>
      <c r="G11" s="92" t="s">
        <v>78</v>
      </c>
      <c r="H11" s="92" t="s">
        <v>75</v>
      </c>
      <c r="I11" s="92">
        <v>4</v>
      </c>
    </row>
    <row r="12" spans="1:9" ht="15.75" x14ac:dyDescent="0.25">
      <c r="A12" s="98">
        <v>4</v>
      </c>
      <c r="B12" s="15" t="s">
        <v>163</v>
      </c>
      <c r="C12" s="98" t="s">
        <v>141</v>
      </c>
      <c r="D12" s="98">
        <v>1</v>
      </c>
      <c r="E12" s="98">
        <v>500</v>
      </c>
      <c r="F12" s="43">
        <f>D12*E12</f>
        <v>500</v>
      </c>
      <c r="G12" s="92" t="s">
        <v>78</v>
      </c>
      <c r="H12" s="92" t="s">
        <v>81</v>
      </c>
      <c r="I12" s="92">
        <v>2</v>
      </c>
    </row>
    <row r="13" spans="1:9" ht="15.75" x14ac:dyDescent="0.25">
      <c r="A13" s="98">
        <v>5</v>
      </c>
      <c r="B13" s="15" t="s">
        <v>9</v>
      </c>
      <c r="C13" s="98" t="s">
        <v>10</v>
      </c>
      <c r="D13" s="98">
        <v>3</v>
      </c>
      <c r="E13" s="98">
        <v>500</v>
      </c>
      <c r="F13" s="43">
        <f t="shared" si="1"/>
        <v>1500</v>
      </c>
      <c r="G13" s="92" t="s">
        <v>78</v>
      </c>
      <c r="H13" s="92" t="s">
        <v>80</v>
      </c>
      <c r="I13" s="92">
        <v>1</v>
      </c>
    </row>
    <row r="14" spans="1:9" ht="15.75" x14ac:dyDescent="0.25">
      <c r="A14" s="98">
        <v>6</v>
      </c>
      <c r="B14" s="15" t="s">
        <v>9</v>
      </c>
      <c r="C14" s="98" t="s">
        <v>10</v>
      </c>
      <c r="D14" s="98">
        <v>2</v>
      </c>
      <c r="E14" s="98">
        <v>576</v>
      </c>
      <c r="F14" s="43">
        <f t="shared" si="1"/>
        <v>1152</v>
      </c>
      <c r="G14" s="92" t="s">
        <v>78</v>
      </c>
      <c r="H14" s="92" t="s">
        <v>80</v>
      </c>
      <c r="I14" s="92">
        <v>1</v>
      </c>
    </row>
    <row r="15" spans="1:9" ht="15.75" x14ac:dyDescent="0.25">
      <c r="A15" s="98">
        <v>7</v>
      </c>
      <c r="B15" s="15" t="s">
        <v>11</v>
      </c>
      <c r="C15" s="98" t="s">
        <v>12</v>
      </c>
      <c r="D15" s="98">
        <v>2</v>
      </c>
      <c r="E15" s="98">
        <v>500</v>
      </c>
      <c r="F15" s="43">
        <f>D15*E15</f>
        <v>1000</v>
      </c>
      <c r="G15" s="92" t="s">
        <v>78</v>
      </c>
      <c r="H15" s="92" t="s">
        <v>80</v>
      </c>
      <c r="I15" s="92">
        <v>1</v>
      </c>
    </row>
    <row r="16" spans="1:9" ht="15.75" x14ac:dyDescent="0.25">
      <c r="A16" s="98">
        <v>8</v>
      </c>
      <c r="B16" s="15" t="s">
        <v>7</v>
      </c>
      <c r="C16" s="98" t="s">
        <v>8</v>
      </c>
      <c r="D16" s="98">
        <v>1.1000000000000001</v>
      </c>
      <c r="E16" s="98">
        <v>500</v>
      </c>
      <c r="F16" s="43">
        <f>D16*E16</f>
        <v>550</v>
      </c>
      <c r="G16" s="92" t="s">
        <v>78</v>
      </c>
      <c r="H16" s="92" t="s">
        <v>75</v>
      </c>
      <c r="I16" s="92">
        <v>4</v>
      </c>
    </row>
    <row r="17" spans="1:9" ht="15.75" x14ac:dyDescent="0.25">
      <c r="A17" s="98">
        <v>9</v>
      </c>
      <c r="B17" s="15" t="s">
        <v>32</v>
      </c>
      <c r="C17" s="98" t="s">
        <v>162</v>
      </c>
      <c r="D17" s="96">
        <v>1</v>
      </c>
      <c r="E17" s="96">
        <v>710</v>
      </c>
      <c r="F17" s="43">
        <f>D17*E17</f>
        <v>710</v>
      </c>
      <c r="G17" s="90" t="s">
        <v>79</v>
      </c>
      <c r="H17" s="90" t="s">
        <v>80</v>
      </c>
      <c r="I17" s="90">
        <v>5</v>
      </c>
    </row>
    <row r="18" spans="1:9" ht="45" customHeight="1" x14ac:dyDescent="0.25">
      <c r="A18" s="98">
        <v>10</v>
      </c>
      <c r="B18" s="15" t="s">
        <v>164</v>
      </c>
      <c r="C18" s="98" t="s">
        <v>34</v>
      </c>
      <c r="D18" s="98">
        <v>1</v>
      </c>
      <c r="E18" s="9" t="s">
        <v>378</v>
      </c>
      <c r="F18" s="9">
        <v>706</v>
      </c>
      <c r="G18" s="100" t="s">
        <v>79</v>
      </c>
      <c r="H18" s="100" t="s">
        <v>75</v>
      </c>
      <c r="I18" s="100">
        <v>7</v>
      </c>
    </row>
    <row r="19" spans="1:9" ht="15.75" x14ac:dyDescent="0.25">
      <c r="A19" s="98"/>
      <c r="B19" s="27" t="s">
        <v>13</v>
      </c>
      <c r="C19" s="98"/>
      <c r="D19" s="89">
        <f>SUM(D9:D18)</f>
        <v>16.100000000000001</v>
      </c>
      <c r="E19" s="89"/>
      <c r="F19" s="89">
        <f>SUM(F9:F18)</f>
        <v>9919</v>
      </c>
      <c r="G19" s="42"/>
      <c r="H19" s="42"/>
      <c r="I19" s="42"/>
    </row>
    <row r="20" spans="1:9" ht="16.5" customHeight="1" x14ac:dyDescent="0.25">
      <c r="A20" s="139" t="s">
        <v>359</v>
      </c>
      <c r="B20" s="139"/>
      <c r="C20" s="139"/>
      <c r="D20" s="139"/>
      <c r="E20" s="139"/>
      <c r="F20" s="139"/>
      <c r="G20" s="139"/>
      <c r="H20" s="139"/>
      <c r="I20" s="139"/>
    </row>
    <row r="21" spans="1:9" ht="15.75" x14ac:dyDescent="0.25">
      <c r="A21" s="1">
        <v>1</v>
      </c>
      <c r="B21" s="15" t="s">
        <v>197</v>
      </c>
      <c r="C21" s="98" t="s">
        <v>25</v>
      </c>
      <c r="D21" s="98">
        <v>0.1</v>
      </c>
      <c r="E21" s="98">
        <v>598</v>
      </c>
      <c r="F21" s="98">
        <f>ROUND(D21*E21,0)</f>
        <v>60</v>
      </c>
      <c r="G21" s="100" t="s">
        <v>86</v>
      </c>
      <c r="H21" s="100" t="s">
        <v>88</v>
      </c>
      <c r="I21" s="100">
        <v>6</v>
      </c>
    </row>
    <row r="22" spans="1:9" ht="15.75" x14ac:dyDescent="0.25">
      <c r="A22" s="98"/>
      <c r="B22" s="27" t="s">
        <v>13</v>
      </c>
      <c r="C22" s="98"/>
      <c r="D22" s="89">
        <f>SUM(D21)</f>
        <v>0.1</v>
      </c>
      <c r="E22" s="89"/>
      <c r="F22" s="89">
        <f>SUM(F21)</f>
        <v>60</v>
      </c>
      <c r="G22" s="42"/>
      <c r="H22" s="42"/>
      <c r="I22" s="42"/>
    </row>
    <row r="23" spans="1:9" ht="18.75" customHeight="1" x14ac:dyDescent="0.25">
      <c r="A23" s="151" t="s">
        <v>436</v>
      </c>
      <c r="B23" s="151"/>
      <c r="C23" s="151"/>
      <c r="D23" s="151"/>
      <c r="E23" s="151"/>
      <c r="F23" s="151"/>
      <c r="G23" s="151"/>
      <c r="H23" s="151"/>
      <c r="I23" s="151"/>
    </row>
    <row r="24" spans="1:9" ht="15.75" x14ac:dyDescent="0.25">
      <c r="A24" s="1">
        <v>1</v>
      </c>
      <c r="B24" s="15" t="s">
        <v>132</v>
      </c>
      <c r="C24" s="91" t="s">
        <v>133</v>
      </c>
      <c r="D24" s="98">
        <v>0.7</v>
      </c>
      <c r="E24" s="98">
        <v>650</v>
      </c>
      <c r="F24" s="98">
        <f>ROUND(D24*E24,0)</f>
        <v>455</v>
      </c>
      <c r="G24" s="100" t="s">
        <v>85</v>
      </c>
      <c r="H24" s="100" t="s">
        <v>89</v>
      </c>
      <c r="I24" s="100">
        <v>7</v>
      </c>
    </row>
    <row r="25" spans="1:9" ht="15.75" x14ac:dyDescent="0.25">
      <c r="A25" s="98"/>
      <c r="B25" s="27" t="s">
        <v>13</v>
      </c>
      <c r="C25" s="98"/>
      <c r="D25" s="89">
        <f>SUM(D24)</f>
        <v>0.7</v>
      </c>
      <c r="E25" s="89"/>
      <c r="F25" s="89">
        <f>SUM(F24)</f>
        <v>455</v>
      </c>
      <c r="G25" s="42"/>
      <c r="H25" s="42"/>
      <c r="I25" s="42"/>
    </row>
    <row r="26" spans="1:9" ht="18.75" customHeight="1" x14ac:dyDescent="0.25">
      <c r="A26" s="152" t="s">
        <v>362</v>
      </c>
      <c r="B26" s="152"/>
      <c r="C26" s="152"/>
      <c r="D26" s="152"/>
      <c r="E26" s="152"/>
      <c r="F26" s="152"/>
      <c r="G26" s="152"/>
      <c r="H26" s="152"/>
      <c r="I26" s="152"/>
    </row>
    <row r="27" spans="1:9" ht="31.5" x14ac:dyDescent="0.25">
      <c r="A27" s="1">
        <v>1</v>
      </c>
      <c r="B27" s="15" t="s">
        <v>193</v>
      </c>
      <c r="C27" s="98" t="s">
        <v>117</v>
      </c>
      <c r="D27" s="98">
        <v>1</v>
      </c>
      <c r="E27" s="98">
        <v>682</v>
      </c>
      <c r="F27" s="98">
        <f>ROUND(D27*E27,0)</f>
        <v>682</v>
      </c>
      <c r="G27" s="100" t="s">
        <v>84</v>
      </c>
      <c r="H27" s="100" t="s">
        <v>75</v>
      </c>
      <c r="I27" s="100">
        <v>10</v>
      </c>
    </row>
    <row r="28" spans="1:9" ht="15.75" x14ac:dyDescent="0.25">
      <c r="A28" s="98"/>
      <c r="B28" s="27" t="s">
        <v>13</v>
      </c>
      <c r="C28" s="98"/>
      <c r="D28" s="89">
        <f>SUM(D27)</f>
        <v>1</v>
      </c>
      <c r="E28" s="89"/>
      <c r="F28" s="89">
        <f>SUM(F27)</f>
        <v>682</v>
      </c>
      <c r="G28" s="42"/>
      <c r="H28" s="42"/>
      <c r="I28" s="42"/>
    </row>
    <row r="29" spans="1:9" ht="15.75" customHeight="1" x14ac:dyDescent="0.25">
      <c r="A29" s="152" t="s">
        <v>363</v>
      </c>
      <c r="B29" s="152"/>
      <c r="C29" s="152"/>
      <c r="D29" s="152"/>
      <c r="E29" s="152"/>
      <c r="F29" s="152"/>
      <c r="G29" s="152"/>
      <c r="H29" s="152"/>
      <c r="I29" s="152"/>
    </row>
    <row r="30" spans="1:9" ht="31.5" x14ac:dyDescent="0.25">
      <c r="A30" s="98">
        <v>1</v>
      </c>
      <c r="B30" s="15" t="s">
        <v>194</v>
      </c>
      <c r="C30" s="98" t="s">
        <v>117</v>
      </c>
      <c r="D30" s="98">
        <v>0.75</v>
      </c>
      <c r="E30" s="98">
        <v>576</v>
      </c>
      <c r="F30" s="98">
        <f>ROUND(D30*E30,0)</f>
        <v>432</v>
      </c>
      <c r="G30" s="100" t="s">
        <v>84</v>
      </c>
      <c r="H30" s="100" t="s">
        <v>75</v>
      </c>
      <c r="I30" s="100">
        <v>10</v>
      </c>
    </row>
    <row r="31" spans="1:9" ht="15.75" x14ac:dyDescent="0.25">
      <c r="A31" s="98"/>
      <c r="B31" s="27" t="s">
        <v>13</v>
      </c>
      <c r="C31" s="89"/>
      <c r="D31" s="89">
        <f>SUM(D30)</f>
        <v>0.75</v>
      </c>
      <c r="E31" s="89"/>
      <c r="F31" s="89">
        <f>SUM(F30)</f>
        <v>432</v>
      </c>
      <c r="G31" s="42"/>
      <c r="H31" s="42"/>
      <c r="I31" s="42"/>
    </row>
    <row r="32" spans="1:9" ht="22.5" customHeight="1" x14ac:dyDescent="0.25">
      <c r="A32" s="151" t="s">
        <v>364</v>
      </c>
      <c r="B32" s="151"/>
      <c r="C32" s="151"/>
      <c r="D32" s="151"/>
      <c r="E32" s="151"/>
      <c r="F32" s="151"/>
      <c r="G32" s="151"/>
      <c r="H32" s="151"/>
      <c r="I32" s="151"/>
    </row>
    <row r="33" spans="1:9" ht="15.75" x14ac:dyDescent="0.25">
      <c r="A33" s="1">
        <v>1</v>
      </c>
      <c r="B33" s="15" t="s">
        <v>195</v>
      </c>
      <c r="C33" s="98" t="s">
        <v>56</v>
      </c>
      <c r="D33" s="98">
        <v>1</v>
      </c>
      <c r="E33" s="98">
        <v>800</v>
      </c>
      <c r="F33" s="98">
        <f>ROUND(D33*E33,0)</f>
        <v>800</v>
      </c>
      <c r="G33" s="90" t="s">
        <v>85</v>
      </c>
      <c r="H33" s="90" t="s">
        <v>75</v>
      </c>
      <c r="I33" s="90">
        <v>9</v>
      </c>
    </row>
    <row r="34" spans="1:9" ht="15.75" x14ac:dyDescent="0.25">
      <c r="A34" s="98">
        <v>2</v>
      </c>
      <c r="B34" s="15" t="s">
        <v>124</v>
      </c>
      <c r="C34" s="98" t="s">
        <v>52</v>
      </c>
      <c r="D34" s="98">
        <v>0.3</v>
      </c>
      <c r="E34" s="98">
        <v>510</v>
      </c>
      <c r="F34" s="98">
        <f>ROUND(D34*E34,0)</f>
        <v>153</v>
      </c>
      <c r="G34" s="100" t="s">
        <v>85</v>
      </c>
      <c r="H34" s="100" t="s">
        <v>87</v>
      </c>
      <c r="I34" s="100">
        <v>7</v>
      </c>
    </row>
    <row r="35" spans="1:9" ht="15.75" x14ac:dyDescent="0.25">
      <c r="A35" s="1">
        <v>3</v>
      </c>
      <c r="B35" s="15" t="s">
        <v>126</v>
      </c>
      <c r="C35" s="98" t="s">
        <v>27</v>
      </c>
      <c r="D35" s="98">
        <v>0.6</v>
      </c>
      <c r="E35" s="98">
        <v>510</v>
      </c>
      <c r="F35" s="98">
        <f>ROUND(D35*E35,0)</f>
        <v>306</v>
      </c>
      <c r="G35" s="100" t="s">
        <v>85</v>
      </c>
      <c r="H35" s="100" t="s">
        <v>87</v>
      </c>
      <c r="I35" s="100">
        <v>7</v>
      </c>
    </row>
    <row r="36" spans="1:9" ht="15.75" x14ac:dyDescent="0.25">
      <c r="A36" s="1">
        <v>4</v>
      </c>
      <c r="B36" s="15" t="s">
        <v>196</v>
      </c>
      <c r="C36" s="98" t="s">
        <v>26</v>
      </c>
      <c r="D36" s="98">
        <v>0.3</v>
      </c>
      <c r="E36" s="98">
        <v>510</v>
      </c>
      <c r="F36" s="98">
        <f>ROUND(D36*E36,0)</f>
        <v>153</v>
      </c>
      <c r="G36" s="100" t="s">
        <v>85</v>
      </c>
      <c r="H36" s="100" t="s">
        <v>87</v>
      </c>
      <c r="I36" s="100">
        <v>7</v>
      </c>
    </row>
    <row r="37" spans="1:9" ht="15.75" x14ac:dyDescent="0.25">
      <c r="A37" s="98"/>
      <c r="B37" s="27" t="s">
        <v>13</v>
      </c>
      <c r="C37" s="98"/>
      <c r="D37" s="89">
        <f>SUM(D33:D36)</f>
        <v>2.1999999999999997</v>
      </c>
      <c r="E37" s="89"/>
      <c r="F37" s="89">
        <f>SUM(F33:F36)</f>
        <v>1412</v>
      </c>
      <c r="G37" s="42"/>
      <c r="H37" s="42"/>
      <c r="I37" s="42"/>
    </row>
    <row r="38" spans="1:9" ht="18.75" customHeight="1" x14ac:dyDescent="0.25">
      <c r="A38" s="154" t="s">
        <v>365</v>
      </c>
      <c r="B38" s="154"/>
      <c r="C38" s="154"/>
      <c r="D38" s="154"/>
      <c r="E38" s="154"/>
      <c r="F38" s="154"/>
      <c r="G38" s="42"/>
      <c r="H38" s="42"/>
      <c r="I38" s="42"/>
    </row>
    <row r="39" spans="1:9" ht="15.75" x14ac:dyDescent="0.25">
      <c r="A39" s="98">
        <v>1</v>
      </c>
      <c r="B39" s="15" t="s">
        <v>16</v>
      </c>
      <c r="C39" s="98" t="s">
        <v>6</v>
      </c>
      <c r="D39" s="98">
        <v>0.2</v>
      </c>
      <c r="E39" s="98">
        <v>588</v>
      </c>
      <c r="F39" s="98">
        <f>ROUND(D39*E39,0)</f>
        <v>118</v>
      </c>
      <c r="G39" s="100" t="s">
        <v>71</v>
      </c>
      <c r="H39" s="100" t="s">
        <v>72</v>
      </c>
      <c r="I39" s="100">
        <v>7</v>
      </c>
    </row>
    <row r="40" spans="1:9" ht="15.75" x14ac:dyDescent="0.25">
      <c r="A40" s="98">
        <v>2</v>
      </c>
      <c r="B40" s="15" t="s">
        <v>39</v>
      </c>
      <c r="C40" s="98" t="s">
        <v>142</v>
      </c>
      <c r="D40" s="98">
        <v>0.1</v>
      </c>
      <c r="E40" s="98">
        <v>500</v>
      </c>
      <c r="F40" s="98">
        <f>ROUND(D40*E40,0)</f>
        <v>50</v>
      </c>
      <c r="G40" s="100" t="s">
        <v>92</v>
      </c>
      <c r="H40" s="100" t="s">
        <v>80</v>
      </c>
      <c r="I40" s="100">
        <v>6</v>
      </c>
    </row>
    <row r="41" spans="1:9" ht="31.5" x14ac:dyDescent="0.25">
      <c r="A41" s="98">
        <v>3</v>
      </c>
      <c r="B41" s="15" t="s">
        <v>175</v>
      </c>
      <c r="C41" s="98" t="s">
        <v>176</v>
      </c>
      <c r="D41" s="98">
        <v>1</v>
      </c>
      <c r="E41" s="98">
        <v>519</v>
      </c>
      <c r="F41" s="98">
        <f>ROUND(D41*E41,0)</f>
        <v>519</v>
      </c>
      <c r="G41" s="100" t="s">
        <v>177</v>
      </c>
      <c r="H41" s="100" t="s">
        <v>88</v>
      </c>
      <c r="I41" s="100">
        <v>4</v>
      </c>
    </row>
    <row r="42" spans="1:9" ht="15.75" x14ac:dyDescent="0.25">
      <c r="A42" s="98"/>
      <c r="B42" s="131" t="s">
        <v>13</v>
      </c>
      <c r="C42" s="98"/>
      <c r="D42" s="32">
        <f>SUM(D39:D41)</f>
        <v>1.3</v>
      </c>
      <c r="E42" s="98"/>
      <c r="F42" s="89">
        <f>SUM(F39:F41)</f>
        <v>687</v>
      </c>
      <c r="G42" s="42"/>
      <c r="H42" s="42"/>
      <c r="I42" s="42"/>
    </row>
    <row r="43" spans="1:9" ht="19.5" customHeight="1" x14ac:dyDescent="0.25">
      <c r="A43" s="154" t="s">
        <v>366</v>
      </c>
      <c r="B43" s="154"/>
      <c r="C43" s="154"/>
      <c r="D43" s="154"/>
      <c r="E43" s="154"/>
      <c r="F43" s="154"/>
      <c r="G43" s="154"/>
      <c r="H43" s="154"/>
      <c r="I43" s="154"/>
    </row>
    <row r="44" spans="1:9" ht="15.75" x14ac:dyDescent="0.25">
      <c r="A44" s="98">
        <v>1</v>
      </c>
      <c r="B44" s="15" t="s">
        <v>22</v>
      </c>
      <c r="C44" s="98" t="s">
        <v>23</v>
      </c>
      <c r="D44" s="98">
        <v>2</v>
      </c>
      <c r="E44" s="98">
        <v>580</v>
      </c>
      <c r="F44" s="98">
        <f>ROUND(D44*E44,0)</f>
        <v>1160</v>
      </c>
      <c r="G44" s="90" t="s">
        <v>90</v>
      </c>
      <c r="H44" s="90" t="s">
        <v>80</v>
      </c>
      <c r="I44" s="90">
        <v>4</v>
      </c>
    </row>
    <row r="45" spans="1:9" ht="47.25" customHeight="1" x14ac:dyDescent="0.25">
      <c r="A45" s="98">
        <v>2</v>
      </c>
      <c r="B45" s="15" t="s">
        <v>61</v>
      </c>
      <c r="C45" s="98" t="s">
        <v>62</v>
      </c>
      <c r="D45" s="98">
        <v>0.5</v>
      </c>
      <c r="E45" s="98" t="s">
        <v>380</v>
      </c>
      <c r="F45" s="98">
        <v>250</v>
      </c>
      <c r="G45" s="100" t="s">
        <v>90</v>
      </c>
      <c r="H45" s="100" t="s">
        <v>80</v>
      </c>
      <c r="I45" s="100">
        <v>4</v>
      </c>
    </row>
    <row r="46" spans="1:9" ht="31.5" x14ac:dyDescent="0.25">
      <c r="A46" s="98">
        <v>3</v>
      </c>
      <c r="B46" s="15" t="s">
        <v>46</v>
      </c>
      <c r="C46" s="98" t="s">
        <v>47</v>
      </c>
      <c r="D46" s="98">
        <v>0.2</v>
      </c>
      <c r="E46" s="98">
        <v>515</v>
      </c>
      <c r="F46" s="98">
        <f>ROUND(D46*E46,0)</f>
        <v>103</v>
      </c>
      <c r="G46" s="100" t="s">
        <v>91</v>
      </c>
      <c r="H46" s="100" t="s">
        <v>75</v>
      </c>
      <c r="I46" s="100">
        <v>7</v>
      </c>
    </row>
    <row r="47" spans="1:9" ht="15.75" x14ac:dyDescent="0.25">
      <c r="A47" s="98">
        <v>4</v>
      </c>
      <c r="B47" s="15" t="s">
        <v>14</v>
      </c>
      <c r="C47" s="98" t="s">
        <v>178</v>
      </c>
      <c r="D47" s="98">
        <v>0.2</v>
      </c>
      <c r="E47" s="98">
        <v>633</v>
      </c>
      <c r="F47" s="98">
        <f>ROUND(D47*E47,0)</f>
        <v>127</v>
      </c>
      <c r="G47" s="97" t="s">
        <v>74</v>
      </c>
      <c r="H47" s="97" t="s">
        <v>81</v>
      </c>
      <c r="I47" s="97">
        <v>6</v>
      </c>
    </row>
    <row r="48" spans="1:9" ht="15.75" x14ac:dyDescent="0.25">
      <c r="A48" s="98">
        <v>5</v>
      </c>
      <c r="B48" s="29" t="s">
        <v>17</v>
      </c>
      <c r="C48" s="98" t="s">
        <v>18</v>
      </c>
      <c r="D48" s="31">
        <v>1</v>
      </c>
      <c r="E48" s="98">
        <v>516</v>
      </c>
      <c r="F48" s="98">
        <f>ROUND(D48*E48,0)</f>
        <v>516</v>
      </c>
      <c r="G48" s="92" t="s">
        <v>78</v>
      </c>
      <c r="H48" s="92" t="s">
        <v>75</v>
      </c>
      <c r="I48" s="92">
        <v>4</v>
      </c>
    </row>
    <row r="49" spans="1:9" ht="15.75" x14ac:dyDescent="0.25">
      <c r="A49" s="98"/>
      <c r="B49" s="131" t="s">
        <v>21</v>
      </c>
      <c r="C49" s="89"/>
      <c r="D49" s="89">
        <f>SUM(D44:D48)</f>
        <v>3.9000000000000004</v>
      </c>
      <c r="E49" s="89"/>
      <c r="F49" s="89">
        <f>SUM(F44:F48)</f>
        <v>2156</v>
      </c>
      <c r="G49" s="42"/>
      <c r="H49" s="42"/>
      <c r="I49" s="42"/>
    </row>
    <row r="50" spans="1:9" ht="22.5" customHeight="1" x14ac:dyDescent="0.25">
      <c r="A50" s="154" t="s">
        <v>372</v>
      </c>
      <c r="B50" s="154"/>
      <c r="C50" s="154"/>
      <c r="D50" s="154"/>
      <c r="E50" s="154"/>
      <c r="F50" s="154"/>
      <c r="G50" s="154"/>
      <c r="H50" s="154"/>
      <c r="I50" s="154"/>
    </row>
    <row r="51" spans="1:9" ht="31.5" x14ac:dyDescent="0.25">
      <c r="A51" s="45">
        <v>1</v>
      </c>
      <c r="B51" s="15" t="s">
        <v>184</v>
      </c>
      <c r="C51" s="45" t="s">
        <v>185</v>
      </c>
      <c r="D51" s="45">
        <v>1</v>
      </c>
      <c r="E51" s="24">
        <v>617</v>
      </c>
      <c r="F51" s="98">
        <f>ROUND(D51*E51,0)</f>
        <v>617</v>
      </c>
      <c r="G51" s="100">
        <v>3</v>
      </c>
      <c r="H51" s="100" t="s">
        <v>186</v>
      </c>
      <c r="I51" s="100">
        <v>8</v>
      </c>
    </row>
    <row r="52" spans="1:9" ht="15.75" x14ac:dyDescent="0.25">
      <c r="A52" s="45">
        <v>2</v>
      </c>
      <c r="B52" s="44" t="s">
        <v>16</v>
      </c>
      <c r="C52" s="45" t="s">
        <v>6</v>
      </c>
      <c r="D52" s="45">
        <v>0.5</v>
      </c>
      <c r="E52" s="24">
        <v>516</v>
      </c>
      <c r="F52" s="98">
        <f>ROUND(D52*E52,0)</f>
        <v>258</v>
      </c>
      <c r="G52" s="87" t="s">
        <v>71</v>
      </c>
      <c r="H52" s="87" t="s">
        <v>72</v>
      </c>
      <c r="I52" s="87">
        <v>7</v>
      </c>
    </row>
    <row r="53" spans="1:9" ht="15.75" x14ac:dyDescent="0.25">
      <c r="A53" s="45">
        <v>3</v>
      </c>
      <c r="B53" s="44" t="s">
        <v>368</v>
      </c>
      <c r="C53" s="99">
        <v>431103</v>
      </c>
      <c r="D53" s="98">
        <v>0.7</v>
      </c>
      <c r="E53" s="98">
        <v>837</v>
      </c>
      <c r="F53" s="98">
        <f>ROUND(D53*E53,0)</f>
        <v>586</v>
      </c>
      <c r="G53" s="87" t="s">
        <v>73</v>
      </c>
      <c r="H53" s="85" t="s">
        <v>80</v>
      </c>
      <c r="I53" s="85">
        <v>5</v>
      </c>
    </row>
    <row r="54" spans="1:9" ht="15.75" x14ac:dyDescent="0.25">
      <c r="A54" s="45">
        <v>4</v>
      </c>
      <c r="B54" s="44" t="s">
        <v>179</v>
      </c>
      <c r="C54" s="45" t="s">
        <v>180</v>
      </c>
      <c r="D54" s="45">
        <v>0.3</v>
      </c>
      <c r="E54" s="24">
        <v>950</v>
      </c>
      <c r="F54" s="98">
        <f>ROUND(D54*E54,0)</f>
        <v>285</v>
      </c>
      <c r="G54" s="90" t="s">
        <v>82</v>
      </c>
      <c r="H54" s="90" t="s">
        <v>75</v>
      </c>
      <c r="I54" s="90">
        <v>10</v>
      </c>
    </row>
    <row r="55" spans="1:9" ht="15.75" x14ac:dyDescent="0.25">
      <c r="A55" s="45">
        <v>5</v>
      </c>
      <c r="B55" s="44" t="s">
        <v>111</v>
      </c>
      <c r="C55" s="45" t="s">
        <v>112</v>
      </c>
      <c r="D55" s="45">
        <v>0.4</v>
      </c>
      <c r="E55" s="24">
        <v>714</v>
      </c>
      <c r="F55" s="98">
        <f>ROUND(D55*E55,0)</f>
        <v>286</v>
      </c>
      <c r="G55" s="85" t="s">
        <v>82</v>
      </c>
      <c r="H55" s="85" t="s">
        <v>234</v>
      </c>
      <c r="I55" s="85">
        <v>9</v>
      </c>
    </row>
    <row r="56" spans="1:9" ht="15.75" x14ac:dyDescent="0.25">
      <c r="A56" s="45">
        <v>6</v>
      </c>
      <c r="B56" s="44" t="s">
        <v>181</v>
      </c>
      <c r="C56" s="45" t="s">
        <v>47</v>
      </c>
      <c r="D56" s="45">
        <v>1</v>
      </c>
      <c r="E56" s="24">
        <v>629</v>
      </c>
      <c r="F56" s="98">
        <f t="shared" ref="F56:F66" si="2">ROUND(D56*E56,0)</f>
        <v>629</v>
      </c>
      <c r="G56" s="90" t="s">
        <v>91</v>
      </c>
      <c r="H56" s="90" t="s">
        <v>75</v>
      </c>
      <c r="I56" s="90">
        <v>7</v>
      </c>
    </row>
    <row r="57" spans="1:9" ht="31.5" x14ac:dyDescent="0.25">
      <c r="A57" s="45">
        <v>7</v>
      </c>
      <c r="B57" s="44" t="s">
        <v>182</v>
      </c>
      <c r="C57" s="45" t="s">
        <v>183</v>
      </c>
      <c r="D57" s="45">
        <v>0.4</v>
      </c>
      <c r="E57" s="24">
        <v>604</v>
      </c>
      <c r="F57" s="98">
        <f t="shared" si="2"/>
        <v>242</v>
      </c>
      <c r="G57" s="100" t="s">
        <v>91</v>
      </c>
      <c r="H57" s="100" t="s">
        <v>75</v>
      </c>
      <c r="I57" s="100">
        <v>7</v>
      </c>
    </row>
    <row r="58" spans="1:9" ht="18.75" customHeight="1" x14ac:dyDescent="0.25">
      <c r="A58" s="45">
        <v>8</v>
      </c>
      <c r="B58" s="44" t="s">
        <v>167</v>
      </c>
      <c r="C58" s="45" t="s">
        <v>104</v>
      </c>
      <c r="D58" s="45">
        <v>2.2000000000000002</v>
      </c>
      <c r="E58" s="24">
        <v>560</v>
      </c>
      <c r="F58" s="98">
        <f>ROUND(D58*E58,0)</f>
        <v>1232</v>
      </c>
      <c r="G58" s="90" t="s">
        <v>102</v>
      </c>
      <c r="H58" s="90" t="s">
        <v>81</v>
      </c>
      <c r="I58" s="90">
        <v>4</v>
      </c>
    </row>
    <row r="59" spans="1:9" ht="15.75" x14ac:dyDescent="0.25">
      <c r="A59" s="45">
        <v>9</v>
      </c>
      <c r="B59" s="44" t="s">
        <v>367</v>
      </c>
      <c r="C59" s="45" t="s">
        <v>188</v>
      </c>
      <c r="D59" s="45">
        <v>2.6</v>
      </c>
      <c r="E59" s="24">
        <v>500</v>
      </c>
      <c r="F59" s="98">
        <f>ROUND(D59*E59,0)</f>
        <v>1300</v>
      </c>
      <c r="G59" s="90" t="s">
        <v>90</v>
      </c>
      <c r="H59" s="90" t="s">
        <v>80</v>
      </c>
      <c r="I59" s="90">
        <v>4</v>
      </c>
    </row>
    <row r="60" spans="1:9" ht="15.75" x14ac:dyDescent="0.25">
      <c r="A60" s="45">
        <v>10</v>
      </c>
      <c r="B60" s="44" t="s">
        <v>187</v>
      </c>
      <c r="C60" s="45" t="s">
        <v>174</v>
      </c>
      <c r="D60" s="45">
        <v>0.3</v>
      </c>
      <c r="E60" s="24">
        <v>500</v>
      </c>
      <c r="F60" s="98">
        <f t="shared" si="2"/>
        <v>150</v>
      </c>
      <c r="G60" s="92" t="s">
        <v>78</v>
      </c>
      <c r="H60" s="92" t="s">
        <v>75</v>
      </c>
      <c r="I60" s="92">
        <v>4</v>
      </c>
    </row>
    <row r="61" spans="1:9" ht="15.75" x14ac:dyDescent="0.25">
      <c r="A61" s="45">
        <v>11</v>
      </c>
      <c r="B61" s="44" t="s">
        <v>114</v>
      </c>
      <c r="C61" s="45" t="s">
        <v>115</v>
      </c>
      <c r="D61" s="45">
        <v>0.1</v>
      </c>
      <c r="E61" s="24">
        <v>500</v>
      </c>
      <c r="F61" s="98">
        <f t="shared" si="2"/>
        <v>50</v>
      </c>
      <c r="G61" s="90" t="s">
        <v>78</v>
      </c>
      <c r="H61" s="90" t="s">
        <v>80</v>
      </c>
      <c r="I61" s="90">
        <v>1</v>
      </c>
    </row>
    <row r="62" spans="1:9" ht="15.75" x14ac:dyDescent="0.25">
      <c r="A62" s="45">
        <v>12</v>
      </c>
      <c r="B62" s="44" t="s">
        <v>14</v>
      </c>
      <c r="C62" s="45" t="s">
        <v>15</v>
      </c>
      <c r="D62" s="45">
        <v>1</v>
      </c>
      <c r="E62" s="24">
        <v>529</v>
      </c>
      <c r="F62" s="98">
        <f>ROUND(D62*E62,0)</f>
        <v>529</v>
      </c>
      <c r="G62" s="97" t="s">
        <v>74</v>
      </c>
      <c r="H62" s="97" t="s">
        <v>81</v>
      </c>
      <c r="I62" s="97">
        <v>6</v>
      </c>
    </row>
    <row r="63" spans="1:9" ht="15.75" x14ac:dyDescent="0.25">
      <c r="A63" s="45">
        <v>13</v>
      </c>
      <c r="B63" s="44" t="s">
        <v>17</v>
      </c>
      <c r="C63" s="45" t="s">
        <v>189</v>
      </c>
      <c r="D63" s="45">
        <v>1</v>
      </c>
      <c r="E63" s="24">
        <v>510</v>
      </c>
      <c r="F63" s="98">
        <f>ROUND(D63*E63,0)</f>
        <v>510</v>
      </c>
      <c r="G63" s="92" t="s">
        <v>78</v>
      </c>
      <c r="H63" s="92" t="s">
        <v>75</v>
      </c>
      <c r="I63" s="92">
        <v>4</v>
      </c>
    </row>
    <row r="64" spans="1:9" ht="15.75" x14ac:dyDescent="0.25">
      <c r="A64" s="45">
        <v>14</v>
      </c>
      <c r="B64" s="44" t="s">
        <v>19</v>
      </c>
      <c r="C64" s="45" t="s">
        <v>20</v>
      </c>
      <c r="D64" s="45">
        <v>1.5</v>
      </c>
      <c r="E64" s="24">
        <v>500</v>
      </c>
      <c r="F64" s="98">
        <f t="shared" si="2"/>
        <v>750</v>
      </c>
      <c r="G64" s="90" t="s">
        <v>78</v>
      </c>
      <c r="H64" s="90" t="s">
        <v>80</v>
      </c>
      <c r="I64" s="90">
        <v>1</v>
      </c>
    </row>
    <row r="65" spans="1:9" ht="15.75" x14ac:dyDescent="0.25">
      <c r="A65" s="45">
        <v>15</v>
      </c>
      <c r="B65" s="44" t="s">
        <v>190</v>
      </c>
      <c r="C65" s="45" t="s">
        <v>191</v>
      </c>
      <c r="D65" s="45">
        <v>0.4</v>
      </c>
      <c r="E65" s="24">
        <v>500</v>
      </c>
      <c r="F65" s="98">
        <f t="shared" si="2"/>
        <v>200</v>
      </c>
      <c r="G65" s="90" t="s">
        <v>177</v>
      </c>
      <c r="H65" s="90" t="s">
        <v>88</v>
      </c>
      <c r="I65" s="90">
        <v>4</v>
      </c>
    </row>
    <row r="66" spans="1:9" ht="15.75" x14ac:dyDescent="0.25">
      <c r="A66" s="45">
        <v>16</v>
      </c>
      <c r="B66" s="44" t="s">
        <v>9</v>
      </c>
      <c r="C66" s="45" t="s">
        <v>10</v>
      </c>
      <c r="D66" s="45">
        <v>2.9</v>
      </c>
      <c r="E66" s="24">
        <v>500</v>
      </c>
      <c r="F66" s="98">
        <f t="shared" si="2"/>
        <v>1450</v>
      </c>
      <c r="G66" s="90" t="s">
        <v>78</v>
      </c>
      <c r="H66" s="90" t="s">
        <v>80</v>
      </c>
      <c r="I66" s="90">
        <v>1</v>
      </c>
    </row>
    <row r="67" spans="1:9" ht="15.75" x14ac:dyDescent="0.25">
      <c r="A67" s="45"/>
      <c r="B67" s="27" t="s">
        <v>13</v>
      </c>
      <c r="C67" s="46"/>
      <c r="D67" s="46">
        <f>SUM(D51:D66)</f>
        <v>16.3</v>
      </c>
      <c r="E67" s="46"/>
      <c r="F67" s="46">
        <f>SUM(F51:F66)</f>
        <v>9074</v>
      </c>
      <c r="G67" s="42"/>
      <c r="H67" s="42"/>
      <c r="I67" s="42"/>
    </row>
    <row r="68" spans="1:9" ht="17.25" customHeight="1" x14ac:dyDescent="0.25">
      <c r="A68" s="155" t="s">
        <v>371</v>
      </c>
      <c r="B68" s="155"/>
      <c r="C68" s="155"/>
      <c r="D68" s="155"/>
      <c r="E68" s="155"/>
      <c r="F68" s="155"/>
      <c r="G68" s="155"/>
      <c r="H68" s="155"/>
      <c r="I68" s="155"/>
    </row>
    <row r="69" spans="1:9" ht="15.75" x14ac:dyDescent="0.25">
      <c r="A69" s="1">
        <v>1</v>
      </c>
      <c r="B69" s="15" t="s">
        <v>19</v>
      </c>
      <c r="C69" s="45" t="s">
        <v>20</v>
      </c>
      <c r="D69" s="45">
        <v>1.5</v>
      </c>
      <c r="E69" s="98">
        <v>500</v>
      </c>
      <c r="F69" s="98">
        <f>ROUND(D69*E69,0)</f>
        <v>750</v>
      </c>
      <c r="G69" s="100" t="s">
        <v>78</v>
      </c>
      <c r="H69" s="100" t="s">
        <v>80</v>
      </c>
      <c r="I69" s="100">
        <v>1</v>
      </c>
    </row>
    <row r="70" spans="1:9" ht="31.5" x14ac:dyDescent="0.25">
      <c r="A70" s="45">
        <v>2</v>
      </c>
      <c r="B70" s="15" t="s">
        <v>192</v>
      </c>
      <c r="C70" s="45" t="s">
        <v>44</v>
      </c>
      <c r="D70" s="45">
        <v>0.5</v>
      </c>
      <c r="E70" s="98">
        <v>500</v>
      </c>
      <c r="F70" s="98">
        <f>ROUND(D70*E70,0)</f>
        <v>250</v>
      </c>
      <c r="G70" s="100" t="s">
        <v>78</v>
      </c>
      <c r="H70" s="100" t="s">
        <v>80</v>
      </c>
      <c r="I70" s="100">
        <v>1</v>
      </c>
    </row>
    <row r="71" spans="1:9" ht="15.75" x14ac:dyDescent="0.25">
      <c r="A71" s="45"/>
      <c r="B71" s="131" t="s">
        <v>21</v>
      </c>
      <c r="C71" s="45"/>
      <c r="D71" s="47">
        <f>SUM(D69:D70)</f>
        <v>2</v>
      </c>
      <c r="E71" s="48"/>
      <c r="F71" s="49">
        <f>SUM(F69:F70)</f>
        <v>1000</v>
      </c>
      <c r="G71" s="42"/>
      <c r="H71" s="42"/>
      <c r="I71" s="42"/>
    </row>
    <row r="72" spans="1:9" ht="15.75" customHeight="1" x14ac:dyDescent="0.25">
      <c r="A72" s="154" t="s">
        <v>433</v>
      </c>
      <c r="B72" s="154"/>
      <c r="C72" s="154"/>
      <c r="D72" s="154"/>
      <c r="E72" s="154"/>
      <c r="F72" s="154"/>
      <c r="G72" s="154"/>
      <c r="H72" s="154"/>
      <c r="I72" s="154"/>
    </row>
    <row r="73" spans="1:9" ht="15.75" x14ac:dyDescent="0.25">
      <c r="A73" s="1">
        <v>1</v>
      </c>
      <c r="B73" s="15" t="s">
        <v>45</v>
      </c>
      <c r="C73" s="98" t="s">
        <v>98</v>
      </c>
      <c r="D73" s="98">
        <v>1</v>
      </c>
      <c r="E73" s="98">
        <v>1050</v>
      </c>
      <c r="F73" s="98">
        <f>ROUND(D73*E73,0)</f>
        <v>1050</v>
      </c>
      <c r="G73" s="90" t="s">
        <v>69</v>
      </c>
      <c r="H73" s="90" t="s">
        <v>70</v>
      </c>
      <c r="I73" s="90">
        <v>13</v>
      </c>
    </row>
    <row r="74" spans="1:9" ht="31.5" x14ac:dyDescent="0.25">
      <c r="A74" s="98">
        <v>2</v>
      </c>
      <c r="B74" s="15" t="s">
        <v>165</v>
      </c>
      <c r="C74" s="98" t="s">
        <v>99</v>
      </c>
      <c r="D74" s="98">
        <v>0.75</v>
      </c>
      <c r="E74" s="98">
        <v>720</v>
      </c>
      <c r="F74" s="98">
        <f t="shared" ref="F74:F84" si="3">ROUND(D74*E74,0)</f>
        <v>540</v>
      </c>
      <c r="G74" s="90" t="s">
        <v>82</v>
      </c>
      <c r="H74" s="90" t="s">
        <v>83</v>
      </c>
      <c r="I74" s="90">
        <v>8</v>
      </c>
    </row>
    <row r="75" spans="1:9" ht="99" customHeight="1" x14ac:dyDescent="0.25">
      <c r="A75" s="1">
        <v>3</v>
      </c>
      <c r="B75" s="15" t="s">
        <v>111</v>
      </c>
      <c r="C75" s="99" t="s">
        <v>112</v>
      </c>
      <c r="D75" s="98">
        <v>0.5</v>
      </c>
      <c r="E75" s="98" t="s">
        <v>405</v>
      </c>
      <c r="F75" s="98">
        <v>480</v>
      </c>
      <c r="G75" s="85" t="s">
        <v>82</v>
      </c>
      <c r="H75" s="85" t="s">
        <v>234</v>
      </c>
      <c r="I75" s="85">
        <v>9</v>
      </c>
    </row>
    <row r="76" spans="1:9" ht="15.75" x14ac:dyDescent="0.25">
      <c r="A76" s="98">
        <v>4</v>
      </c>
      <c r="B76" s="15" t="s">
        <v>135</v>
      </c>
      <c r="C76" s="98" t="s">
        <v>136</v>
      </c>
      <c r="D76" s="98">
        <v>0.25</v>
      </c>
      <c r="E76" s="98">
        <v>720</v>
      </c>
      <c r="F76" s="98">
        <f>ROUND(D76*E76,0)</f>
        <v>180</v>
      </c>
      <c r="G76" s="100" t="s">
        <v>91</v>
      </c>
      <c r="H76" s="100" t="s">
        <v>75</v>
      </c>
      <c r="I76" s="100">
        <v>7</v>
      </c>
    </row>
    <row r="77" spans="1:9" ht="15.75" x14ac:dyDescent="0.25">
      <c r="A77" s="1">
        <v>5</v>
      </c>
      <c r="B77" s="15" t="s">
        <v>100</v>
      </c>
      <c r="C77" s="98" t="s">
        <v>166</v>
      </c>
      <c r="D77" s="98">
        <v>1.5</v>
      </c>
      <c r="E77" s="98">
        <v>750</v>
      </c>
      <c r="F77" s="98">
        <f t="shared" si="3"/>
        <v>1125</v>
      </c>
      <c r="G77" s="85" t="s">
        <v>102</v>
      </c>
      <c r="H77" s="85" t="s">
        <v>110</v>
      </c>
      <c r="I77" s="85">
        <v>8</v>
      </c>
    </row>
    <row r="78" spans="1:9" ht="15.75" x14ac:dyDescent="0.25">
      <c r="A78" s="98">
        <v>6</v>
      </c>
      <c r="B78" s="15" t="s">
        <v>108</v>
      </c>
      <c r="C78" s="98" t="s">
        <v>109</v>
      </c>
      <c r="D78" s="98">
        <v>1</v>
      </c>
      <c r="E78" s="98">
        <v>650</v>
      </c>
      <c r="F78" s="98">
        <f>ROUND(D78*E78,0)</f>
        <v>650</v>
      </c>
      <c r="G78" s="85" t="s">
        <v>102</v>
      </c>
      <c r="H78" s="85" t="s">
        <v>234</v>
      </c>
      <c r="I78" s="85">
        <v>5</v>
      </c>
    </row>
    <row r="79" spans="1:9" ht="15.75" x14ac:dyDescent="0.25">
      <c r="A79" s="1">
        <v>7</v>
      </c>
      <c r="B79" s="15" t="s">
        <v>167</v>
      </c>
      <c r="C79" s="98" t="s">
        <v>104</v>
      </c>
      <c r="D79" s="98">
        <v>1</v>
      </c>
      <c r="E79" s="98">
        <v>650</v>
      </c>
      <c r="F79" s="98">
        <f t="shared" si="3"/>
        <v>650</v>
      </c>
      <c r="G79" s="90" t="s">
        <v>102</v>
      </c>
      <c r="H79" s="90" t="s">
        <v>81</v>
      </c>
      <c r="I79" s="90">
        <v>4</v>
      </c>
    </row>
    <row r="80" spans="1:9" ht="77.25" customHeight="1" x14ac:dyDescent="0.25">
      <c r="A80" s="98">
        <v>8</v>
      </c>
      <c r="B80" s="15" t="s">
        <v>105</v>
      </c>
      <c r="C80" s="98" t="s">
        <v>106</v>
      </c>
      <c r="D80" s="98">
        <v>7</v>
      </c>
      <c r="E80" s="98" t="s">
        <v>439</v>
      </c>
      <c r="F80" s="98">
        <v>3885</v>
      </c>
      <c r="G80" s="90" t="s">
        <v>102</v>
      </c>
      <c r="H80" s="90" t="s">
        <v>80</v>
      </c>
      <c r="I80" s="90">
        <v>3</v>
      </c>
    </row>
    <row r="81" spans="1:9" ht="15.75" x14ac:dyDescent="0.25">
      <c r="A81" s="1">
        <v>9</v>
      </c>
      <c r="B81" s="15" t="s">
        <v>170</v>
      </c>
      <c r="C81" s="98" t="s">
        <v>171</v>
      </c>
      <c r="D81" s="98">
        <v>1</v>
      </c>
      <c r="E81" s="98">
        <v>549</v>
      </c>
      <c r="F81" s="98">
        <f>ROUND(D81*E81,0)</f>
        <v>549</v>
      </c>
      <c r="G81" s="90" t="s">
        <v>79</v>
      </c>
      <c r="H81" s="90" t="s">
        <v>72</v>
      </c>
      <c r="I81" s="90">
        <v>6</v>
      </c>
    </row>
    <row r="82" spans="1:9" ht="31.5" x14ac:dyDescent="0.25">
      <c r="A82" s="98">
        <v>10</v>
      </c>
      <c r="B82" s="15" t="s">
        <v>168</v>
      </c>
      <c r="C82" s="98" t="s">
        <v>169</v>
      </c>
      <c r="D82" s="98">
        <v>1</v>
      </c>
      <c r="E82" s="98">
        <v>500</v>
      </c>
      <c r="F82" s="98">
        <f t="shared" si="3"/>
        <v>500</v>
      </c>
      <c r="G82" s="90" t="s">
        <v>78</v>
      </c>
      <c r="H82" s="90" t="s">
        <v>81</v>
      </c>
      <c r="I82" s="90">
        <v>2</v>
      </c>
    </row>
    <row r="83" spans="1:9" ht="15.75" x14ac:dyDescent="0.25">
      <c r="A83" s="1">
        <v>11</v>
      </c>
      <c r="B83" s="15" t="s">
        <v>172</v>
      </c>
      <c r="C83" s="98" t="s">
        <v>173</v>
      </c>
      <c r="D83" s="98">
        <v>0.6</v>
      </c>
      <c r="E83" s="98">
        <v>500</v>
      </c>
      <c r="F83" s="98">
        <f t="shared" si="3"/>
        <v>300</v>
      </c>
      <c r="G83" s="90" t="s">
        <v>78</v>
      </c>
      <c r="H83" s="90" t="s">
        <v>80</v>
      </c>
      <c r="I83" s="90">
        <v>1</v>
      </c>
    </row>
    <row r="84" spans="1:9" ht="15.75" x14ac:dyDescent="0.25">
      <c r="A84" s="98">
        <v>12</v>
      </c>
      <c r="B84" s="15" t="s">
        <v>107</v>
      </c>
      <c r="C84" s="98" t="s">
        <v>174</v>
      </c>
      <c r="D84" s="98">
        <v>0.4</v>
      </c>
      <c r="E84" s="98">
        <v>500</v>
      </c>
      <c r="F84" s="98">
        <f t="shared" si="3"/>
        <v>200</v>
      </c>
      <c r="G84" s="92" t="s">
        <v>78</v>
      </c>
      <c r="H84" s="92" t="s">
        <v>75</v>
      </c>
      <c r="I84" s="92">
        <v>4</v>
      </c>
    </row>
    <row r="85" spans="1:9" ht="15.75" x14ac:dyDescent="0.25">
      <c r="A85" s="1">
        <v>13</v>
      </c>
      <c r="B85" s="15" t="s">
        <v>9</v>
      </c>
      <c r="C85" s="98" t="s">
        <v>10</v>
      </c>
      <c r="D85" s="98">
        <v>2.5</v>
      </c>
      <c r="E85" s="98">
        <v>500</v>
      </c>
      <c r="F85" s="98">
        <f>ROUND(D85*E85,0)</f>
        <v>1250</v>
      </c>
      <c r="G85" s="90" t="s">
        <v>78</v>
      </c>
      <c r="H85" s="90" t="s">
        <v>80</v>
      </c>
      <c r="I85" s="90">
        <v>1</v>
      </c>
    </row>
    <row r="86" spans="1:9" ht="31.5" x14ac:dyDescent="0.25">
      <c r="A86" s="98">
        <v>14</v>
      </c>
      <c r="B86" s="15" t="s">
        <v>431</v>
      </c>
      <c r="C86" s="99">
        <v>222104</v>
      </c>
      <c r="D86" s="98">
        <v>1</v>
      </c>
      <c r="E86" s="98">
        <v>762</v>
      </c>
      <c r="F86" s="98">
        <f>D86*E86</f>
        <v>762</v>
      </c>
      <c r="G86" s="90" t="s">
        <v>91</v>
      </c>
      <c r="H86" s="90" t="s">
        <v>75</v>
      </c>
      <c r="I86" s="90">
        <v>7</v>
      </c>
    </row>
    <row r="87" spans="1:9" ht="15.75" x14ac:dyDescent="0.25">
      <c r="A87" s="1">
        <v>15</v>
      </c>
      <c r="B87" s="15" t="s">
        <v>108</v>
      </c>
      <c r="C87" s="98" t="s">
        <v>109</v>
      </c>
      <c r="D87" s="98">
        <v>0.5</v>
      </c>
      <c r="E87" s="98">
        <v>660</v>
      </c>
      <c r="F87" s="98">
        <f>D87*E87</f>
        <v>330</v>
      </c>
      <c r="G87" s="90" t="s">
        <v>102</v>
      </c>
      <c r="H87" s="90" t="s">
        <v>234</v>
      </c>
      <c r="I87" s="90">
        <v>5</v>
      </c>
    </row>
    <row r="88" spans="1:9" ht="47.25" x14ac:dyDescent="0.25">
      <c r="A88" s="98">
        <v>16</v>
      </c>
      <c r="B88" s="15" t="s">
        <v>105</v>
      </c>
      <c r="C88" s="99">
        <v>532202</v>
      </c>
      <c r="D88" s="98">
        <v>5</v>
      </c>
      <c r="E88" s="98" t="s">
        <v>432</v>
      </c>
      <c r="F88" s="98">
        <v>3110</v>
      </c>
      <c r="G88" s="90" t="s">
        <v>102</v>
      </c>
      <c r="H88" s="90" t="s">
        <v>80</v>
      </c>
      <c r="I88" s="90">
        <v>3</v>
      </c>
    </row>
    <row r="89" spans="1:9" ht="15.75" x14ac:dyDescent="0.25">
      <c r="A89" s="1">
        <v>17</v>
      </c>
      <c r="B89" s="15" t="s">
        <v>286</v>
      </c>
      <c r="C89" s="132">
        <v>932909</v>
      </c>
      <c r="D89" s="98">
        <v>0.5</v>
      </c>
      <c r="E89" s="98">
        <v>500</v>
      </c>
      <c r="F89" s="98">
        <f t="shared" ref="F89" si="4">D89*E89</f>
        <v>250</v>
      </c>
      <c r="G89" s="90" t="s">
        <v>78</v>
      </c>
      <c r="H89" s="90" t="s">
        <v>80</v>
      </c>
      <c r="I89" s="90">
        <v>1</v>
      </c>
    </row>
    <row r="90" spans="1:9" ht="15.75" x14ac:dyDescent="0.25">
      <c r="A90" s="98">
        <v>18</v>
      </c>
      <c r="B90" s="15" t="s">
        <v>107</v>
      </c>
      <c r="C90" s="98" t="s">
        <v>174</v>
      </c>
      <c r="D90" s="98">
        <v>0.5</v>
      </c>
      <c r="E90" s="98">
        <v>610</v>
      </c>
      <c r="F90" s="98">
        <f>D90*E90</f>
        <v>305</v>
      </c>
      <c r="G90" s="92" t="s">
        <v>78</v>
      </c>
      <c r="H90" s="92" t="s">
        <v>75</v>
      </c>
      <c r="I90" s="92">
        <v>4</v>
      </c>
    </row>
    <row r="91" spans="1:9" ht="15.75" x14ac:dyDescent="0.25">
      <c r="A91" s="1">
        <v>19</v>
      </c>
      <c r="B91" s="15" t="s">
        <v>140</v>
      </c>
      <c r="C91" s="98" t="s">
        <v>141</v>
      </c>
      <c r="D91" s="98">
        <v>1</v>
      </c>
      <c r="E91" s="98">
        <v>500</v>
      </c>
      <c r="F91" s="98">
        <f>D91*E91</f>
        <v>500</v>
      </c>
      <c r="G91" s="90" t="s">
        <v>78</v>
      </c>
      <c r="H91" s="90" t="s">
        <v>81</v>
      </c>
      <c r="I91" s="90">
        <v>2</v>
      </c>
    </row>
    <row r="92" spans="1:9" ht="15.75" x14ac:dyDescent="0.25">
      <c r="A92" s="98">
        <v>20</v>
      </c>
      <c r="B92" s="15" t="s">
        <v>11</v>
      </c>
      <c r="C92" s="98" t="s">
        <v>12</v>
      </c>
      <c r="D92" s="98">
        <v>1.25</v>
      </c>
      <c r="E92" s="98">
        <v>500</v>
      </c>
      <c r="F92" s="98">
        <f>D92*E92</f>
        <v>625</v>
      </c>
      <c r="G92" s="90" t="s">
        <v>78</v>
      </c>
      <c r="H92" s="90" t="s">
        <v>80</v>
      </c>
      <c r="I92" s="90">
        <v>1</v>
      </c>
    </row>
    <row r="93" spans="1:9" ht="15.75" x14ac:dyDescent="0.25">
      <c r="A93" s="98"/>
      <c r="B93" s="27" t="s">
        <v>13</v>
      </c>
      <c r="C93" s="89"/>
      <c r="D93" s="89">
        <f>SUM(D73:D90)</f>
        <v>26</v>
      </c>
      <c r="E93" s="89"/>
      <c r="F93" s="89">
        <f>SUM(F73:F87)</f>
        <v>12451</v>
      </c>
      <c r="G93" s="42"/>
      <c r="H93" s="42"/>
      <c r="I93" s="42"/>
    </row>
  </sheetData>
  <mergeCells count="14">
    <mergeCell ref="A72:I72"/>
    <mergeCell ref="A32:I32"/>
    <mergeCell ref="A38:F38"/>
    <mergeCell ref="A43:I43"/>
    <mergeCell ref="A68:I68"/>
    <mergeCell ref="A50:I50"/>
    <mergeCell ref="A1:I1"/>
    <mergeCell ref="A8:I8"/>
    <mergeCell ref="A23:I23"/>
    <mergeCell ref="A20:I20"/>
    <mergeCell ref="A29:I29"/>
    <mergeCell ref="A26:I26"/>
    <mergeCell ref="A4:I4"/>
    <mergeCell ref="A2:I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I53"/>
  <sheetViews>
    <sheetView workbookViewId="0">
      <selection sqref="A1:I1"/>
    </sheetView>
  </sheetViews>
  <sheetFormatPr defaultRowHeight="15" x14ac:dyDescent="0.25"/>
  <cols>
    <col min="2" max="2" width="35" customWidth="1"/>
    <col min="3" max="3" width="10.140625" customWidth="1"/>
    <col min="5" max="5" width="16.5703125" customWidth="1"/>
    <col min="6" max="6" width="13.28515625" customWidth="1"/>
    <col min="9" max="9" width="14" customWidth="1"/>
  </cols>
  <sheetData>
    <row r="1" spans="1:9" s="104" customFormat="1" ht="15.75" customHeight="1" x14ac:dyDescent="0.25">
      <c r="A1" s="133" t="s">
        <v>450</v>
      </c>
      <c r="B1" s="133"/>
      <c r="C1" s="133"/>
      <c r="D1" s="133"/>
      <c r="E1" s="133"/>
      <c r="F1" s="133"/>
      <c r="G1" s="133"/>
      <c r="H1" s="133"/>
      <c r="I1" s="133"/>
    </row>
    <row r="2" spans="1:9" ht="27" customHeight="1" x14ac:dyDescent="0.25">
      <c r="A2" s="137" t="s">
        <v>346</v>
      </c>
      <c r="B2" s="137"/>
      <c r="C2" s="137"/>
      <c r="D2" s="137"/>
      <c r="E2" s="137"/>
      <c r="F2" s="137"/>
      <c r="G2" s="137"/>
      <c r="H2" s="137"/>
      <c r="I2" s="137"/>
    </row>
    <row r="3" spans="1:9" ht="47.25" x14ac:dyDescent="0.25">
      <c r="A3" s="101" t="s">
        <v>0</v>
      </c>
      <c r="B3" s="95" t="s">
        <v>1</v>
      </c>
      <c r="C3" s="95" t="s">
        <v>2</v>
      </c>
      <c r="D3" s="95" t="s">
        <v>3</v>
      </c>
      <c r="E3" s="94" t="s">
        <v>337</v>
      </c>
      <c r="F3" s="95" t="s">
        <v>338</v>
      </c>
      <c r="G3" s="95" t="s">
        <v>339</v>
      </c>
      <c r="H3" s="95" t="s">
        <v>340</v>
      </c>
      <c r="I3" s="95" t="s">
        <v>341</v>
      </c>
    </row>
    <row r="4" spans="1:9" ht="15.75" x14ac:dyDescent="0.25">
      <c r="A4" s="159" t="s">
        <v>137</v>
      </c>
      <c r="B4" s="160"/>
      <c r="C4" s="160"/>
      <c r="D4" s="160"/>
      <c r="E4" s="160"/>
      <c r="F4" s="160"/>
      <c r="G4" s="160"/>
      <c r="H4" s="160"/>
      <c r="I4" s="161"/>
    </row>
    <row r="5" spans="1:9" ht="15.75" x14ac:dyDescent="0.25">
      <c r="A5" s="3">
        <v>1</v>
      </c>
      <c r="B5" s="8" t="s">
        <v>5</v>
      </c>
      <c r="C5" s="3" t="s">
        <v>6</v>
      </c>
      <c r="D5" s="3">
        <v>1</v>
      </c>
      <c r="E5" s="3">
        <v>901</v>
      </c>
      <c r="F5" s="3">
        <f t="shared" ref="F5" si="0">ROUND(D5*E5,0)</f>
        <v>901</v>
      </c>
      <c r="G5" s="23" t="s">
        <v>71</v>
      </c>
      <c r="H5" s="23" t="s">
        <v>72</v>
      </c>
      <c r="I5" s="23">
        <v>7</v>
      </c>
    </row>
    <row r="6" spans="1:9" ht="15.75" x14ac:dyDescent="0.25">
      <c r="A6" s="3"/>
      <c r="B6" s="14" t="s">
        <v>13</v>
      </c>
      <c r="C6" s="3"/>
      <c r="D6" s="4">
        <f>SUM(D5)</f>
        <v>1</v>
      </c>
      <c r="E6" s="4"/>
      <c r="F6" s="36">
        <f>SUM(F5)</f>
        <v>901</v>
      </c>
      <c r="G6" s="25"/>
      <c r="H6" s="25"/>
      <c r="I6" s="25"/>
    </row>
    <row r="7" spans="1:9" ht="15.75" x14ac:dyDescent="0.25">
      <c r="A7" s="162" t="s">
        <v>198</v>
      </c>
      <c r="B7" s="163"/>
      <c r="C7" s="163"/>
      <c r="D7" s="163"/>
      <c r="E7" s="163"/>
      <c r="F7" s="163"/>
      <c r="G7" s="163"/>
      <c r="H7" s="163"/>
      <c r="I7" s="164"/>
    </row>
    <row r="8" spans="1:9" ht="15.75" x14ac:dyDescent="0.25">
      <c r="A8" s="37">
        <v>1</v>
      </c>
      <c r="B8" s="8" t="s">
        <v>93</v>
      </c>
      <c r="C8" s="3" t="s">
        <v>94</v>
      </c>
      <c r="D8" s="51">
        <v>1</v>
      </c>
      <c r="E8" s="37">
        <v>1081</v>
      </c>
      <c r="F8" s="3">
        <f>ROUND(D8*E8,0)</f>
        <v>1081</v>
      </c>
      <c r="G8" s="23" t="s">
        <v>74</v>
      </c>
      <c r="H8" s="23" t="s">
        <v>75</v>
      </c>
      <c r="I8" s="23">
        <v>10</v>
      </c>
    </row>
    <row r="9" spans="1:9" ht="15.75" x14ac:dyDescent="0.25">
      <c r="A9" s="87">
        <v>2</v>
      </c>
      <c r="B9" s="8" t="s">
        <v>63</v>
      </c>
      <c r="C9" s="3" t="s">
        <v>64</v>
      </c>
      <c r="D9" s="37">
        <v>2</v>
      </c>
      <c r="E9" s="37">
        <v>695</v>
      </c>
      <c r="F9" s="3">
        <f t="shared" ref="F9" si="1">D9*E9</f>
        <v>1390</v>
      </c>
      <c r="G9" s="21" t="s">
        <v>78</v>
      </c>
      <c r="H9" s="21" t="s">
        <v>75</v>
      </c>
      <c r="I9" s="21">
        <v>4</v>
      </c>
    </row>
    <row r="10" spans="1:9" ht="15.75" x14ac:dyDescent="0.25">
      <c r="A10" s="87">
        <v>3</v>
      </c>
      <c r="B10" s="8" t="s">
        <v>96</v>
      </c>
      <c r="C10" s="3" t="s">
        <v>76</v>
      </c>
      <c r="D10" s="37">
        <v>3</v>
      </c>
      <c r="E10" s="37">
        <v>670</v>
      </c>
      <c r="F10" s="3">
        <f>D10*E10</f>
        <v>2010</v>
      </c>
      <c r="G10" s="88" t="s">
        <v>78</v>
      </c>
      <c r="H10" s="88" t="s">
        <v>75</v>
      </c>
      <c r="I10" s="88">
        <v>4</v>
      </c>
    </row>
    <row r="11" spans="1:9" ht="15.75" x14ac:dyDescent="0.25">
      <c r="A11" s="87">
        <v>4</v>
      </c>
      <c r="B11" s="8" t="s">
        <v>35</v>
      </c>
      <c r="C11" s="3" t="s">
        <v>36</v>
      </c>
      <c r="D11" s="37">
        <v>2</v>
      </c>
      <c r="E11" s="3">
        <v>500</v>
      </c>
      <c r="F11" s="37">
        <f>D11*E11</f>
        <v>1000</v>
      </c>
      <c r="G11" s="20" t="s">
        <v>78</v>
      </c>
      <c r="H11" s="20" t="s">
        <v>81</v>
      </c>
      <c r="I11" s="20">
        <v>2</v>
      </c>
    </row>
    <row r="12" spans="1:9" ht="15.75" x14ac:dyDescent="0.25">
      <c r="A12" s="87">
        <v>5</v>
      </c>
      <c r="B12" s="8" t="s">
        <v>9</v>
      </c>
      <c r="C12" s="3" t="s">
        <v>10</v>
      </c>
      <c r="D12" s="37">
        <v>5</v>
      </c>
      <c r="E12" s="37">
        <v>500</v>
      </c>
      <c r="F12" s="3">
        <f>ROUND(D12*E12,0)</f>
        <v>2500</v>
      </c>
      <c r="G12" s="21" t="s">
        <v>78</v>
      </c>
      <c r="H12" s="21" t="s">
        <v>80</v>
      </c>
      <c r="I12" s="21">
        <v>1</v>
      </c>
    </row>
    <row r="13" spans="1:9" ht="15.75" x14ac:dyDescent="0.25">
      <c r="A13" s="87">
        <v>6</v>
      </c>
      <c r="B13" s="8" t="s">
        <v>199</v>
      </c>
      <c r="C13" s="3" t="s">
        <v>12</v>
      </c>
      <c r="D13" s="37">
        <v>2</v>
      </c>
      <c r="E13" s="37">
        <v>500</v>
      </c>
      <c r="F13" s="37">
        <f>ROUND(D13*E13,0)</f>
        <v>1000</v>
      </c>
      <c r="G13" s="21" t="s">
        <v>78</v>
      </c>
      <c r="H13" s="21" t="s">
        <v>80</v>
      </c>
      <c r="I13" s="21">
        <v>1</v>
      </c>
    </row>
    <row r="14" spans="1:9" ht="15.75" x14ac:dyDescent="0.25">
      <c r="A14" s="87">
        <v>7</v>
      </c>
      <c r="B14" s="8" t="s">
        <v>7</v>
      </c>
      <c r="C14" s="3" t="s">
        <v>8</v>
      </c>
      <c r="D14" s="37">
        <v>1</v>
      </c>
      <c r="E14" s="37">
        <v>500</v>
      </c>
      <c r="F14" s="37">
        <f t="shared" ref="F14" si="2">ROUND(D14*E14,0)</f>
        <v>500</v>
      </c>
      <c r="G14" s="21" t="s">
        <v>78</v>
      </c>
      <c r="H14" s="21" t="s">
        <v>75</v>
      </c>
      <c r="I14" s="21">
        <v>4</v>
      </c>
    </row>
    <row r="15" spans="1:9" ht="47.25" x14ac:dyDescent="0.25">
      <c r="A15" s="87">
        <v>8</v>
      </c>
      <c r="B15" s="8" t="s">
        <v>164</v>
      </c>
      <c r="C15" s="3" t="s">
        <v>34</v>
      </c>
      <c r="D15" s="37">
        <v>2</v>
      </c>
      <c r="E15" s="9" t="s">
        <v>378</v>
      </c>
      <c r="F15" s="9">
        <v>1412</v>
      </c>
      <c r="G15" s="23" t="s">
        <v>79</v>
      </c>
      <c r="H15" s="23" t="s">
        <v>75</v>
      </c>
      <c r="I15" s="23">
        <v>7</v>
      </c>
    </row>
    <row r="16" spans="1:9" ht="15.75" x14ac:dyDescent="0.25">
      <c r="A16" s="52"/>
      <c r="B16" s="14" t="s">
        <v>13</v>
      </c>
      <c r="C16" s="53"/>
      <c r="D16" s="54">
        <f>SUM(D8:D15)</f>
        <v>18</v>
      </c>
      <c r="E16" s="54"/>
      <c r="F16" s="54">
        <f>SUM(F8:F15)</f>
        <v>10893</v>
      </c>
      <c r="G16" s="25"/>
      <c r="H16" s="25"/>
      <c r="I16" s="25"/>
    </row>
    <row r="17" spans="1:9" ht="15.75" x14ac:dyDescent="0.25">
      <c r="A17" s="162" t="s">
        <v>359</v>
      </c>
      <c r="B17" s="163"/>
      <c r="C17" s="163"/>
      <c r="D17" s="163"/>
      <c r="E17" s="163"/>
      <c r="F17" s="163"/>
      <c r="G17" s="163"/>
      <c r="H17" s="163"/>
      <c r="I17" s="164"/>
    </row>
    <row r="18" spans="1:9" ht="15.75" x14ac:dyDescent="0.25">
      <c r="A18" s="37">
        <v>1</v>
      </c>
      <c r="B18" s="8" t="s">
        <v>57</v>
      </c>
      <c r="C18" s="3" t="s">
        <v>25</v>
      </c>
      <c r="D18" s="3">
        <v>0.5</v>
      </c>
      <c r="E18" s="37">
        <v>597</v>
      </c>
      <c r="F18" s="37">
        <f>ROUND(D18*E18,0)</f>
        <v>299</v>
      </c>
      <c r="G18" s="23" t="s">
        <v>86</v>
      </c>
      <c r="H18" s="23" t="s">
        <v>88</v>
      </c>
      <c r="I18" s="23">
        <v>6</v>
      </c>
    </row>
    <row r="19" spans="1:9" ht="15.75" x14ac:dyDescent="0.25">
      <c r="A19" s="37">
        <v>2</v>
      </c>
      <c r="B19" s="8" t="s">
        <v>211</v>
      </c>
      <c r="C19" s="3" t="s">
        <v>212</v>
      </c>
      <c r="D19" s="3">
        <v>0.3</v>
      </c>
      <c r="E19" s="37">
        <v>597</v>
      </c>
      <c r="F19" s="37">
        <f>ROUND(D19*E19,0)</f>
        <v>179</v>
      </c>
      <c r="G19" s="23" t="s">
        <v>86</v>
      </c>
      <c r="H19" s="23" t="s">
        <v>72</v>
      </c>
      <c r="I19" s="23">
        <v>8</v>
      </c>
    </row>
    <row r="20" spans="1:9" ht="15.75" x14ac:dyDescent="0.25">
      <c r="A20" s="37">
        <v>3</v>
      </c>
      <c r="B20" s="8" t="s">
        <v>213</v>
      </c>
      <c r="C20" s="3" t="s">
        <v>212</v>
      </c>
      <c r="D20" s="3">
        <v>0.8</v>
      </c>
      <c r="E20" s="37">
        <v>597</v>
      </c>
      <c r="F20" s="37">
        <f>ROUND(D20*E20,0)</f>
        <v>478</v>
      </c>
      <c r="G20" s="23" t="s">
        <v>86</v>
      </c>
      <c r="H20" s="23" t="s">
        <v>72</v>
      </c>
      <c r="I20" s="23">
        <v>8</v>
      </c>
    </row>
    <row r="21" spans="1:9" ht="15.75" x14ac:dyDescent="0.25">
      <c r="A21" s="52"/>
      <c r="B21" s="14" t="s">
        <v>13</v>
      </c>
      <c r="C21" s="3"/>
      <c r="D21" s="4">
        <f>SUM(D18:D20)</f>
        <v>1.6</v>
      </c>
      <c r="E21" s="4"/>
      <c r="F21" s="4">
        <f>SUM(F18:F20)</f>
        <v>956</v>
      </c>
      <c r="G21" s="25"/>
      <c r="H21" s="25"/>
      <c r="I21" s="25"/>
    </row>
    <row r="22" spans="1:9" ht="15.75" x14ac:dyDescent="0.25">
      <c r="A22" s="165" t="s">
        <v>435</v>
      </c>
      <c r="B22" s="166"/>
      <c r="C22" s="166"/>
      <c r="D22" s="166"/>
      <c r="E22" s="166"/>
      <c r="F22" s="166"/>
      <c r="G22" s="166"/>
      <c r="H22" s="166"/>
      <c r="I22" s="167"/>
    </row>
    <row r="23" spans="1:9" ht="15.75" x14ac:dyDescent="0.25">
      <c r="A23" s="3">
        <v>1</v>
      </c>
      <c r="B23" s="8" t="s">
        <v>45</v>
      </c>
      <c r="C23" s="3" t="s">
        <v>56</v>
      </c>
      <c r="D23" s="3">
        <v>1</v>
      </c>
      <c r="E23" s="3">
        <v>800</v>
      </c>
      <c r="F23" s="3">
        <f>ROUND(D23*E23,0)</f>
        <v>800</v>
      </c>
      <c r="G23" s="23" t="s">
        <v>85</v>
      </c>
      <c r="H23" s="23" t="s">
        <v>89</v>
      </c>
      <c r="I23" s="23">
        <v>7</v>
      </c>
    </row>
    <row r="24" spans="1:9" ht="15.75" x14ac:dyDescent="0.25">
      <c r="A24" s="3"/>
      <c r="B24" s="14" t="s">
        <v>13</v>
      </c>
      <c r="C24" s="3"/>
      <c r="D24" s="4">
        <f>SUM(D23)</f>
        <v>1</v>
      </c>
      <c r="E24" s="3"/>
      <c r="F24" s="4">
        <f>SUM(F23)</f>
        <v>800</v>
      </c>
      <c r="G24" s="25"/>
      <c r="H24" s="25"/>
      <c r="I24" s="25"/>
    </row>
    <row r="25" spans="1:9" ht="15.75" x14ac:dyDescent="0.25">
      <c r="A25" s="165" t="s">
        <v>369</v>
      </c>
      <c r="B25" s="166"/>
      <c r="C25" s="166"/>
      <c r="D25" s="166"/>
      <c r="E25" s="166"/>
      <c r="F25" s="166"/>
      <c r="G25" s="166"/>
      <c r="H25" s="166"/>
      <c r="I25" s="167"/>
    </row>
    <row r="26" spans="1:9" ht="15.75" x14ac:dyDescent="0.25">
      <c r="A26" s="3">
        <v>1</v>
      </c>
      <c r="B26" s="8" t="s">
        <v>45</v>
      </c>
      <c r="C26" s="3" t="s">
        <v>117</v>
      </c>
      <c r="D26" s="3">
        <v>1</v>
      </c>
      <c r="E26" s="3">
        <v>682</v>
      </c>
      <c r="F26" s="3">
        <f>ROUND(D26*E26,0)</f>
        <v>682</v>
      </c>
      <c r="G26" s="20" t="s">
        <v>84</v>
      </c>
      <c r="H26" s="20" t="s">
        <v>75</v>
      </c>
      <c r="I26" s="20">
        <v>10</v>
      </c>
    </row>
    <row r="27" spans="1:9" ht="15.75" x14ac:dyDescent="0.25">
      <c r="A27" s="52"/>
      <c r="B27" s="14" t="s">
        <v>13</v>
      </c>
      <c r="C27" s="3"/>
      <c r="D27" s="53">
        <f>SUM(D26)</f>
        <v>1</v>
      </c>
      <c r="E27" s="53"/>
      <c r="F27" s="53">
        <f>SUM(F26)</f>
        <v>682</v>
      </c>
      <c r="G27" s="25"/>
      <c r="H27" s="25"/>
      <c r="I27" s="25"/>
    </row>
    <row r="28" spans="1:9" ht="15.75" x14ac:dyDescent="0.25">
      <c r="A28" s="165" t="s">
        <v>370</v>
      </c>
      <c r="B28" s="166"/>
      <c r="C28" s="166"/>
      <c r="D28" s="166"/>
      <c r="E28" s="166"/>
      <c r="F28" s="166"/>
      <c r="G28" s="166"/>
      <c r="H28" s="166"/>
      <c r="I28" s="167"/>
    </row>
    <row r="29" spans="1:9" ht="15.75" x14ac:dyDescent="0.25">
      <c r="A29" s="3">
        <v>1</v>
      </c>
      <c r="B29" s="8" t="s">
        <v>195</v>
      </c>
      <c r="C29" s="3" t="s">
        <v>24</v>
      </c>
      <c r="D29" s="3">
        <v>1</v>
      </c>
      <c r="E29" s="3">
        <v>890</v>
      </c>
      <c r="F29" s="3">
        <f t="shared" ref="F29:F38" si="3">ROUND(D29*E29,0)</f>
        <v>890</v>
      </c>
      <c r="G29" s="20" t="s">
        <v>85</v>
      </c>
      <c r="H29" s="20" t="s">
        <v>75</v>
      </c>
      <c r="I29" s="20">
        <v>9</v>
      </c>
    </row>
    <row r="30" spans="1:9" ht="15.75" x14ac:dyDescent="0.25">
      <c r="A30" s="98">
        <v>2</v>
      </c>
      <c r="B30" s="8" t="s">
        <v>156</v>
      </c>
      <c r="C30" s="3" t="s">
        <v>157</v>
      </c>
      <c r="D30" s="3">
        <v>0.2</v>
      </c>
      <c r="E30" s="37">
        <v>510</v>
      </c>
      <c r="F30" s="37">
        <f>ROUND(D30*E30,0)</f>
        <v>102</v>
      </c>
      <c r="G30" s="23" t="s">
        <v>85</v>
      </c>
      <c r="H30" s="23" t="s">
        <v>87</v>
      </c>
      <c r="I30" s="23">
        <v>7</v>
      </c>
    </row>
    <row r="31" spans="1:9" ht="15.75" x14ac:dyDescent="0.25">
      <c r="A31" s="98">
        <v>3</v>
      </c>
      <c r="B31" s="8" t="s">
        <v>206</v>
      </c>
      <c r="C31" s="3" t="s">
        <v>207</v>
      </c>
      <c r="D31" s="3">
        <v>0.5</v>
      </c>
      <c r="E31" s="37">
        <v>510</v>
      </c>
      <c r="F31" s="37">
        <f>ROUND(D31*E31,0)</f>
        <v>255</v>
      </c>
      <c r="G31" s="23" t="s">
        <v>85</v>
      </c>
      <c r="H31" s="23" t="s">
        <v>87</v>
      </c>
      <c r="I31" s="23">
        <v>7</v>
      </c>
    </row>
    <row r="32" spans="1:9" ht="15.75" x14ac:dyDescent="0.25">
      <c r="A32" s="98">
        <v>4</v>
      </c>
      <c r="B32" s="8" t="s">
        <v>208</v>
      </c>
      <c r="C32" s="3" t="s">
        <v>155</v>
      </c>
      <c r="D32" s="3">
        <v>0.3</v>
      </c>
      <c r="E32" s="37">
        <v>510</v>
      </c>
      <c r="F32" s="37">
        <f>ROUND(D32*E32,0)</f>
        <v>153</v>
      </c>
      <c r="G32" s="23" t="s">
        <v>85</v>
      </c>
      <c r="H32" s="23" t="s">
        <v>87</v>
      </c>
      <c r="I32" s="23">
        <v>7</v>
      </c>
    </row>
    <row r="33" spans="1:9" ht="15.75" x14ac:dyDescent="0.25">
      <c r="A33" s="98">
        <v>5</v>
      </c>
      <c r="B33" s="8" t="s">
        <v>209</v>
      </c>
      <c r="C33" s="3" t="s">
        <v>155</v>
      </c>
      <c r="D33" s="3">
        <v>0.3</v>
      </c>
      <c r="E33" s="37">
        <v>510</v>
      </c>
      <c r="F33" s="37">
        <f>ROUND(D33*E33,0)</f>
        <v>153</v>
      </c>
      <c r="G33" s="23" t="s">
        <v>85</v>
      </c>
      <c r="H33" s="23" t="s">
        <v>87</v>
      </c>
      <c r="I33" s="23">
        <v>7</v>
      </c>
    </row>
    <row r="34" spans="1:9" ht="15.75" x14ac:dyDescent="0.25">
      <c r="A34" s="98">
        <v>6</v>
      </c>
      <c r="B34" s="8" t="s">
        <v>203</v>
      </c>
      <c r="C34" s="3" t="s">
        <v>127</v>
      </c>
      <c r="D34" s="3">
        <v>0.2</v>
      </c>
      <c r="E34" s="37">
        <v>510</v>
      </c>
      <c r="F34" s="37">
        <f t="shared" si="3"/>
        <v>102</v>
      </c>
      <c r="G34" s="23" t="s">
        <v>85</v>
      </c>
      <c r="H34" s="23" t="s">
        <v>87</v>
      </c>
      <c r="I34" s="23">
        <v>7</v>
      </c>
    </row>
    <row r="35" spans="1:9" ht="15.75" x14ac:dyDescent="0.25">
      <c r="A35" s="98">
        <v>7</v>
      </c>
      <c r="B35" s="8" t="s">
        <v>204</v>
      </c>
      <c r="C35" s="3" t="s">
        <v>127</v>
      </c>
      <c r="D35" s="3">
        <v>0.3</v>
      </c>
      <c r="E35" s="37">
        <v>510</v>
      </c>
      <c r="F35" s="37">
        <f t="shared" si="3"/>
        <v>153</v>
      </c>
      <c r="G35" s="23" t="s">
        <v>85</v>
      </c>
      <c r="H35" s="23" t="s">
        <v>87</v>
      </c>
      <c r="I35" s="23">
        <v>7</v>
      </c>
    </row>
    <row r="36" spans="1:9" ht="15.75" x14ac:dyDescent="0.25">
      <c r="A36" s="98">
        <v>8</v>
      </c>
      <c r="B36" s="8" t="s">
        <v>205</v>
      </c>
      <c r="C36" s="3" t="s">
        <v>127</v>
      </c>
      <c r="D36" s="3">
        <v>0.3</v>
      </c>
      <c r="E36" s="37">
        <v>510</v>
      </c>
      <c r="F36" s="37">
        <f t="shared" si="3"/>
        <v>153</v>
      </c>
      <c r="G36" s="23" t="s">
        <v>85</v>
      </c>
      <c r="H36" s="23" t="s">
        <v>87</v>
      </c>
      <c r="I36" s="23">
        <v>7</v>
      </c>
    </row>
    <row r="37" spans="1:9" ht="15.75" x14ac:dyDescent="0.25">
      <c r="A37" s="98">
        <v>9</v>
      </c>
      <c r="B37" s="8" t="s">
        <v>210</v>
      </c>
      <c r="C37" s="3" t="s">
        <v>27</v>
      </c>
      <c r="D37" s="3">
        <v>0.2</v>
      </c>
      <c r="E37" s="37">
        <v>510</v>
      </c>
      <c r="F37" s="37">
        <f>ROUND(D37*E37,0)</f>
        <v>102</v>
      </c>
      <c r="G37" s="23" t="s">
        <v>85</v>
      </c>
      <c r="H37" s="23" t="s">
        <v>87</v>
      </c>
      <c r="I37" s="23">
        <v>7</v>
      </c>
    </row>
    <row r="38" spans="1:9" ht="15.75" x14ac:dyDescent="0.25">
      <c r="A38" s="98">
        <v>10</v>
      </c>
      <c r="B38" s="8" t="s">
        <v>120</v>
      </c>
      <c r="C38" s="3" t="s">
        <v>121</v>
      </c>
      <c r="D38" s="3">
        <v>0.3</v>
      </c>
      <c r="E38" s="37">
        <v>510</v>
      </c>
      <c r="F38" s="37">
        <f t="shared" si="3"/>
        <v>153</v>
      </c>
      <c r="G38" s="23" t="s">
        <v>85</v>
      </c>
      <c r="H38" s="23" t="s">
        <v>87</v>
      </c>
      <c r="I38" s="23">
        <v>7</v>
      </c>
    </row>
    <row r="39" spans="1:9" ht="15.75" x14ac:dyDescent="0.25">
      <c r="A39" s="3"/>
      <c r="B39" s="14" t="s">
        <v>13</v>
      </c>
      <c r="C39" s="3"/>
      <c r="D39" s="4">
        <f>SUM(D29:D38)</f>
        <v>3.5999999999999996</v>
      </c>
      <c r="E39" s="4"/>
      <c r="F39" s="4">
        <f>SUM(F29:F38)</f>
        <v>2216</v>
      </c>
      <c r="G39" s="25"/>
      <c r="H39" s="25"/>
      <c r="I39" s="25"/>
    </row>
    <row r="40" spans="1:9" ht="15.75" x14ac:dyDescent="0.25">
      <c r="A40" s="156" t="s">
        <v>373</v>
      </c>
      <c r="B40" s="157"/>
      <c r="C40" s="157"/>
      <c r="D40" s="157"/>
      <c r="E40" s="157"/>
      <c r="F40" s="157"/>
      <c r="G40" s="157"/>
      <c r="H40" s="157"/>
      <c r="I40" s="158"/>
    </row>
    <row r="41" spans="1:9" ht="15.75" x14ac:dyDescent="0.25">
      <c r="A41" s="37">
        <v>1</v>
      </c>
      <c r="B41" s="8" t="s">
        <v>16</v>
      </c>
      <c r="C41" s="3" t="s">
        <v>6</v>
      </c>
      <c r="D41" s="3">
        <v>0.8</v>
      </c>
      <c r="E41" s="37">
        <v>587</v>
      </c>
      <c r="F41" s="37">
        <f>ROUND(D41*E41,0)</f>
        <v>470</v>
      </c>
      <c r="G41" s="23" t="s">
        <v>71</v>
      </c>
      <c r="H41" s="23" t="s">
        <v>72</v>
      </c>
      <c r="I41" s="23">
        <v>7</v>
      </c>
    </row>
    <row r="42" spans="1:9" ht="15.75" x14ac:dyDescent="0.25">
      <c r="A42" s="37">
        <v>2</v>
      </c>
      <c r="B42" s="8" t="s">
        <v>39</v>
      </c>
      <c r="C42" s="3" t="s">
        <v>40</v>
      </c>
      <c r="D42" s="3">
        <v>0.55000000000000004</v>
      </c>
      <c r="E42" s="37">
        <v>500</v>
      </c>
      <c r="F42" s="37">
        <f>ROUND(D42*E42,0)</f>
        <v>275</v>
      </c>
      <c r="G42" s="23" t="s">
        <v>92</v>
      </c>
      <c r="H42" s="23" t="s">
        <v>80</v>
      </c>
      <c r="I42" s="23">
        <v>6</v>
      </c>
    </row>
    <row r="43" spans="1:9" ht="15.75" x14ac:dyDescent="0.25">
      <c r="A43" s="87">
        <v>3</v>
      </c>
      <c r="B43" s="8" t="s">
        <v>14</v>
      </c>
      <c r="C43" s="3" t="s">
        <v>15</v>
      </c>
      <c r="D43" s="31">
        <v>0.2</v>
      </c>
      <c r="E43" s="3">
        <v>595</v>
      </c>
      <c r="F43" s="37">
        <f>ROUND(D43*E43,0)</f>
        <v>119</v>
      </c>
      <c r="G43" s="83" t="s">
        <v>74</v>
      </c>
      <c r="H43" s="83" t="s">
        <v>81</v>
      </c>
      <c r="I43" s="83">
        <v>6</v>
      </c>
    </row>
    <row r="44" spans="1:9" ht="15.75" x14ac:dyDescent="0.25">
      <c r="A44" s="87">
        <v>4</v>
      </c>
      <c r="B44" s="8" t="s">
        <v>200</v>
      </c>
      <c r="C44" s="3" t="s">
        <v>18</v>
      </c>
      <c r="D44" s="3">
        <v>1</v>
      </c>
      <c r="E44" s="37">
        <v>516</v>
      </c>
      <c r="F44" s="37">
        <f>ROUND(D44*E44,0)</f>
        <v>516</v>
      </c>
      <c r="G44" s="88" t="s">
        <v>78</v>
      </c>
      <c r="H44" s="88" t="s">
        <v>75</v>
      </c>
      <c r="I44" s="88">
        <v>4</v>
      </c>
    </row>
    <row r="45" spans="1:9" ht="15.75" x14ac:dyDescent="0.25">
      <c r="A45" s="87">
        <v>5</v>
      </c>
      <c r="B45" s="8" t="s">
        <v>201</v>
      </c>
      <c r="C45" s="3" t="s">
        <v>202</v>
      </c>
      <c r="D45" s="31">
        <v>1.5</v>
      </c>
      <c r="E45" s="37">
        <v>500</v>
      </c>
      <c r="F45" s="37">
        <f>ROUND(D45*E45,0)</f>
        <v>750</v>
      </c>
      <c r="G45" s="23" t="s">
        <v>78</v>
      </c>
      <c r="H45" s="23" t="s">
        <v>80</v>
      </c>
      <c r="I45" s="23">
        <v>1</v>
      </c>
    </row>
    <row r="46" spans="1:9" ht="15.75" x14ac:dyDescent="0.25">
      <c r="A46" s="37"/>
      <c r="B46" s="14" t="s">
        <v>13</v>
      </c>
      <c r="C46" s="3"/>
      <c r="D46" s="4">
        <f>SUM(D41:D45)</f>
        <v>4.05</v>
      </c>
      <c r="E46" s="4"/>
      <c r="F46" s="4">
        <f>SUM(F41:F45)</f>
        <v>2130</v>
      </c>
      <c r="G46" s="25"/>
      <c r="H46" s="25"/>
      <c r="I46" s="25"/>
    </row>
    <row r="47" spans="1:9" ht="15.75" x14ac:dyDescent="0.25">
      <c r="A47" s="156" t="s">
        <v>395</v>
      </c>
      <c r="B47" s="157"/>
      <c r="C47" s="157"/>
      <c r="D47" s="157"/>
      <c r="E47" s="157"/>
      <c r="F47" s="157"/>
      <c r="G47" s="157"/>
      <c r="H47" s="157"/>
      <c r="I47" s="158"/>
    </row>
    <row r="48" spans="1:9" ht="15.75" x14ac:dyDescent="0.25">
      <c r="A48" s="37">
        <v>1</v>
      </c>
      <c r="B48" s="8" t="s">
        <v>22</v>
      </c>
      <c r="C48" s="3" t="s">
        <v>23</v>
      </c>
      <c r="D48" s="3">
        <v>4</v>
      </c>
      <c r="E48" s="37">
        <v>580</v>
      </c>
      <c r="F48" s="37">
        <f>ROUND(D48*E48,0)</f>
        <v>2320</v>
      </c>
      <c r="G48" s="23" t="s">
        <v>90</v>
      </c>
      <c r="H48" s="23" t="s">
        <v>80</v>
      </c>
      <c r="I48" s="23">
        <v>4</v>
      </c>
    </row>
    <row r="49" spans="1:9" ht="55.5" customHeight="1" x14ac:dyDescent="0.25">
      <c r="A49" s="37">
        <v>2</v>
      </c>
      <c r="B49" s="8" t="s">
        <v>61</v>
      </c>
      <c r="C49" s="3" t="s">
        <v>62</v>
      </c>
      <c r="D49" s="3">
        <v>0.5</v>
      </c>
      <c r="E49" s="9" t="s">
        <v>380</v>
      </c>
      <c r="F49" s="128">
        <v>251</v>
      </c>
      <c r="G49" s="23" t="s">
        <v>90</v>
      </c>
      <c r="H49" s="23" t="s">
        <v>80</v>
      </c>
      <c r="I49" s="23">
        <v>4</v>
      </c>
    </row>
    <row r="50" spans="1:9" ht="15.75" x14ac:dyDescent="0.25">
      <c r="A50" s="37">
        <v>3</v>
      </c>
      <c r="B50" s="8" t="s">
        <v>14</v>
      </c>
      <c r="C50" s="3" t="s">
        <v>15</v>
      </c>
      <c r="D50" s="3">
        <v>0.7</v>
      </c>
      <c r="E50" s="37">
        <v>595</v>
      </c>
      <c r="F50" s="37">
        <f>ROUND(D50*E50,0)</f>
        <v>417</v>
      </c>
      <c r="G50" s="83" t="s">
        <v>74</v>
      </c>
      <c r="H50" s="83" t="s">
        <v>81</v>
      </c>
      <c r="I50" s="83">
        <v>6</v>
      </c>
    </row>
    <row r="51" spans="1:9" ht="15.75" x14ac:dyDescent="0.25">
      <c r="A51" s="37">
        <v>4</v>
      </c>
      <c r="B51" s="8" t="s">
        <v>17</v>
      </c>
      <c r="C51" s="3" t="s">
        <v>18</v>
      </c>
      <c r="D51" s="3">
        <v>1</v>
      </c>
      <c r="E51" s="37">
        <v>516</v>
      </c>
      <c r="F51" s="37">
        <f>ROUND(D51*E51,0)</f>
        <v>516</v>
      </c>
      <c r="G51" s="88" t="s">
        <v>78</v>
      </c>
      <c r="H51" s="88" t="s">
        <v>75</v>
      </c>
      <c r="I51" s="88">
        <v>4</v>
      </c>
    </row>
    <row r="52" spans="1:9" ht="15.75" x14ac:dyDescent="0.25">
      <c r="A52" s="37">
        <v>5</v>
      </c>
      <c r="B52" s="8" t="s">
        <v>19</v>
      </c>
      <c r="C52" s="3" t="s">
        <v>20</v>
      </c>
      <c r="D52" s="3">
        <v>0.7</v>
      </c>
      <c r="E52" s="37">
        <v>500</v>
      </c>
      <c r="F52" s="37">
        <f>ROUND(D52*E52,0)</f>
        <v>350</v>
      </c>
      <c r="G52" s="21" t="s">
        <v>78</v>
      </c>
      <c r="H52" s="21" t="s">
        <v>80</v>
      </c>
      <c r="I52" s="21">
        <v>1</v>
      </c>
    </row>
    <row r="53" spans="1:9" ht="15.75" x14ac:dyDescent="0.25">
      <c r="A53" s="52"/>
      <c r="B53" s="14" t="s">
        <v>13</v>
      </c>
      <c r="C53" s="3"/>
      <c r="D53" s="4">
        <f>SUM(D48:D52)</f>
        <v>6.9</v>
      </c>
      <c r="E53" s="4"/>
      <c r="F53" s="4">
        <f>SUM(F48:F52)</f>
        <v>3854</v>
      </c>
      <c r="G53" s="25"/>
      <c r="H53" s="25"/>
      <c r="I53" s="25"/>
    </row>
  </sheetData>
  <mergeCells count="10">
    <mergeCell ref="A40:I40"/>
    <mergeCell ref="A47:I47"/>
    <mergeCell ref="A4:I4"/>
    <mergeCell ref="A1:I1"/>
    <mergeCell ref="A17:I17"/>
    <mergeCell ref="A28:I28"/>
    <mergeCell ref="A22:I22"/>
    <mergeCell ref="A25:I25"/>
    <mergeCell ref="A7:I7"/>
    <mergeCell ref="A2:I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I39"/>
  <sheetViews>
    <sheetView workbookViewId="0">
      <selection sqref="A1:I1"/>
    </sheetView>
  </sheetViews>
  <sheetFormatPr defaultRowHeight="15" x14ac:dyDescent="0.25"/>
  <cols>
    <col min="2" max="2" width="31" customWidth="1"/>
    <col min="3" max="3" width="12.5703125" customWidth="1"/>
    <col min="4" max="4" width="10" customWidth="1"/>
    <col min="5" max="5" width="13" customWidth="1"/>
    <col min="6" max="6" width="17.42578125" customWidth="1"/>
    <col min="9" max="9" width="12.5703125" customWidth="1"/>
  </cols>
  <sheetData>
    <row r="1" spans="1:9" s="104" customFormat="1" ht="15.75" customHeight="1" x14ac:dyDescent="0.25">
      <c r="A1" s="133" t="s">
        <v>451</v>
      </c>
      <c r="B1" s="133"/>
      <c r="C1" s="133"/>
      <c r="D1" s="133"/>
      <c r="E1" s="133"/>
      <c r="F1" s="133"/>
      <c r="G1" s="133"/>
      <c r="H1" s="133"/>
      <c r="I1" s="133"/>
    </row>
    <row r="2" spans="1:9" ht="36" customHeight="1" x14ac:dyDescent="0.25">
      <c r="A2" s="137" t="s">
        <v>347</v>
      </c>
      <c r="B2" s="137"/>
      <c r="C2" s="137"/>
      <c r="D2" s="137"/>
      <c r="E2" s="137"/>
      <c r="F2" s="137"/>
      <c r="G2" s="137"/>
      <c r="H2" s="137"/>
      <c r="I2" s="137"/>
    </row>
    <row r="3" spans="1:9" ht="47.25" x14ac:dyDescent="0.25">
      <c r="A3" s="101" t="s">
        <v>0</v>
      </c>
      <c r="B3" s="95" t="s">
        <v>1</v>
      </c>
      <c r="C3" s="95" t="s">
        <v>2</v>
      </c>
      <c r="D3" s="95" t="s">
        <v>3</v>
      </c>
      <c r="E3" s="94" t="s">
        <v>337</v>
      </c>
      <c r="F3" s="95" t="s">
        <v>338</v>
      </c>
      <c r="G3" s="95" t="s">
        <v>339</v>
      </c>
      <c r="H3" s="95" t="s">
        <v>340</v>
      </c>
      <c r="I3" s="95" t="s">
        <v>341</v>
      </c>
    </row>
    <row r="4" spans="1:9" ht="15.75" customHeight="1" x14ac:dyDescent="0.25">
      <c r="A4" s="153" t="s">
        <v>137</v>
      </c>
      <c r="B4" s="153"/>
      <c r="C4" s="153"/>
      <c r="D4" s="153"/>
      <c r="E4" s="153"/>
      <c r="F4" s="153"/>
      <c r="G4" s="153"/>
      <c r="H4" s="153"/>
      <c r="I4" s="153"/>
    </row>
    <row r="5" spans="1:9" ht="15.75" x14ac:dyDescent="0.25">
      <c r="A5" s="98">
        <v>1</v>
      </c>
      <c r="B5" s="15" t="s">
        <v>5</v>
      </c>
      <c r="C5" s="98">
        <v>334104</v>
      </c>
      <c r="D5" s="98">
        <v>1</v>
      </c>
      <c r="E5" s="98">
        <v>859</v>
      </c>
      <c r="F5" s="98">
        <f>ROUND(D5*E5,0)</f>
        <v>859</v>
      </c>
      <c r="G5" s="100" t="s">
        <v>71</v>
      </c>
      <c r="H5" s="100" t="s">
        <v>72</v>
      </c>
      <c r="I5" s="100">
        <v>7</v>
      </c>
    </row>
    <row r="6" spans="1:9" ht="15.75" x14ac:dyDescent="0.25">
      <c r="A6" s="2"/>
      <c r="B6" s="27" t="s">
        <v>13</v>
      </c>
      <c r="C6" s="98"/>
      <c r="D6" s="89">
        <f>SUM(D5)</f>
        <v>1</v>
      </c>
      <c r="E6" s="89"/>
      <c r="F6" s="89">
        <f>SUM(F5)</f>
        <v>859</v>
      </c>
      <c r="G6" s="38"/>
      <c r="H6" s="38"/>
      <c r="I6" s="38"/>
    </row>
    <row r="7" spans="1:9" ht="15.75" customHeight="1" x14ac:dyDescent="0.25">
      <c r="A7" s="139" t="s">
        <v>29</v>
      </c>
      <c r="B7" s="139"/>
      <c r="C7" s="139"/>
      <c r="D7" s="139"/>
      <c r="E7" s="139"/>
      <c r="F7" s="139"/>
      <c r="G7" s="139"/>
      <c r="H7" s="139"/>
      <c r="I7" s="139"/>
    </row>
    <row r="8" spans="1:9" ht="15.75" x14ac:dyDescent="0.25">
      <c r="A8" s="98">
        <v>1</v>
      </c>
      <c r="B8" s="15" t="s">
        <v>93</v>
      </c>
      <c r="C8" s="98" t="s">
        <v>94</v>
      </c>
      <c r="D8" s="98">
        <v>1</v>
      </c>
      <c r="E8" s="1">
        <v>1002</v>
      </c>
      <c r="F8" s="98">
        <f t="shared" ref="F8:F9" si="0">ROUND(D8*E8,0)</f>
        <v>1002</v>
      </c>
      <c r="G8" s="100" t="s">
        <v>74</v>
      </c>
      <c r="H8" s="100" t="s">
        <v>75</v>
      </c>
      <c r="I8" s="100">
        <v>10</v>
      </c>
    </row>
    <row r="9" spans="1:9" ht="15.75" x14ac:dyDescent="0.25">
      <c r="A9" s="98">
        <v>2</v>
      </c>
      <c r="B9" s="15" t="s">
        <v>63</v>
      </c>
      <c r="C9" s="98" t="s">
        <v>64</v>
      </c>
      <c r="D9" s="98">
        <v>1</v>
      </c>
      <c r="E9" s="98">
        <v>690</v>
      </c>
      <c r="F9" s="98">
        <f t="shared" si="0"/>
        <v>690</v>
      </c>
      <c r="G9" s="92" t="s">
        <v>78</v>
      </c>
      <c r="H9" s="92" t="s">
        <v>75</v>
      </c>
      <c r="I9" s="92">
        <v>4</v>
      </c>
    </row>
    <row r="10" spans="1:9" ht="47.25" x14ac:dyDescent="0.25">
      <c r="A10" s="98">
        <v>3</v>
      </c>
      <c r="B10" s="15" t="s">
        <v>96</v>
      </c>
      <c r="C10" s="98" t="s">
        <v>76</v>
      </c>
      <c r="D10" s="98">
        <v>1</v>
      </c>
      <c r="E10" s="9" t="s">
        <v>379</v>
      </c>
      <c r="F10" s="9">
        <v>673</v>
      </c>
      <c r="G10" s="92" t="s">
        <v>78</v>
      </c>
      <c r="H10" s="92" t="s">
        <v>75</v>
      </c>
      <c r="I10" s="92">
        <v>4</v>
      </c>
    </row>
    <row r="11" spans="1:9" ht="47.25" x14ac:dyDescent="0.25">
      <c r="A11" s="98">
        <v>4</v>
      </c>
      <c r="B11" s="15" t="s">
        <v>214</v>
      </c>
      <c r="C11" s="98" t="s">
        <v>141</v>
      </c>
      <c r="D11" s="98">
        <v>1.25</v>
      </c>
      <c r="E11" s="9" t="s">
        <v>380</v>
      </c>
      <c r="F11" s="9">
        <v>629</v>
      </c>
      <c r="G11" s="100" t="s">
        <v>78</v>
      </c>
      <c r="H11" s="100" t="s">
        <v>81</v>
      </c>
      <c r="I11" s="100">
        <v>2</v>
      </c>
    </row>
    <row r="12" spans="1:9" ht="15.75" x14ac:dyDescent="0.25">
      <c r="A12" s="98">
        <v>5</v>
      </c>
      <c r="B12" s="15" t="s">
        <v>9</v>
      </c>
      <c r="C12" s="98" t="s">
        <v>10</v>
      </c>
      <c r="D12" s="98">
        <v>3.5</v>
      </c>
      <c r="E12" s="98">
        <v>500</v>
      </c>
      <c r="F12" s="98">
        <f>ROUND(D12*E12,0)</f>
        <v>1750</v>
      </c>
      <c r="G12" s="92" t="s">
        <v>78</v>
      </c>
      <c r="H12" s="92" t="s">
        <v>80</v>
      </c>
      <c r="I12" s="92">
        <v>1</v>
      </c>
    </row>
    <row r="13" spans="1:9" ht="15.75" x14ac:dyDescent="0.25">
      <c r="A13" s="98">
        <v>6</v>
      </c>
      <c r="B13" s="15" t="s">
        <v>11</v>
      </c>
      <c r="C13" s="98" t="s">
        <v>12</v>
      </c>
      <c r="D13" s="98">
        <v>1</v>
      </c>
      <c r="E13" s="98">
        <v>500</v>
      </c>
      <c r="F13" s="98">
        <f>ROUND(D13*E13,0)</f>
        <v>500</v>
      </c>
      <c r="G13" s="92" t="s">
        <v>78</v>
      </c>
      <c r="H13" s="92" t="s">
        <v>80</v>
      </c>
      <c r="I13" s="92">
        <v>1</v>
      </c>
    </row>
    <row r="14" spans="1:9" ht="15.75" x14ac:dyDescent="0.25">
      <c r="A14" s="2"/>
      <c r="B14" s="27" t="s">
        <v>13</v>
      </c>
      <c r="C14" s="89"/>
      <c r="D14" s="89">
        <f>SUM(D8:D13)</f>
        <v>8.75</v>
      </c>
      <c r="E14" s="89"/>
      <c r="F14" s="89">
        <f>SUM(F8:F13)</f>
        <v>5244</v>
      </c>
      <c r="G14" s="38"/>
      <c r="H14" s="38"/>
      <c r="I14" s="38"/>
    </row>
    <row r="15" spans="1:9" ht="15.75" customHeight="1" x14ac:dyDescent="0.25">
      <c r="A15" s="139" t="s">
        <v>374</v>
      </c>
      <c r="B15" s="139"/>
      <c r="C15" s="139"/>
      <c r="D15" s="139"/>
      <c r="E15" s="139"/>
      <c r="F15" s="139"/>
      <c r="G15" s="139"/>
      <c r="H15" s="139"/>
      <c r="I15" s="139"/>
    </row>
    <row r="16" spans="1:9" ht="31.5" x14ac:dyDescent="0.25">
      <c r="A16" s="1">
        <v>1</v>
      </c>
      <c r="B16" s="130" t="s">
        <v>224</v>
      </c>
      <c r="C16" s="98" t="s">
        <v>225</v>
      </c>
      <c r="D16" s="1">
        <v>0.5</v>
      </c>
      <c r="E16" s="1">
        <v>670</v>
      </c>
      <c r="F16" s="1">
        <v>335</v>
      </c>
      <c r="G16" s="90" t="s">
        <v>85</v>
      </c>
      <c r="H16" s="90" t="s">
        <v>89</v>
      </c>
      <c r="I16" s="90">
        <v>7</v>
      </c>
    </row>
    <row r="17" spans="1:9" ht="31.5" x14ac:dyDescent="0.25">
      <c r="A17" s="98">
        <v>2</v>
      </c>
      <c r="B17" s="15" t="s">
        <v>221</v>
      </c>
      <c r="C17" s="98" t="s">
        <v>123</v>
      </c>
      <c r="D17" s="98">
        <v>0.4</v>
      </c>
      <c r="E17" s="98">
        <v>525</v>
      </c>
      <c r="F17" s="98">
        <f>ROUND(D17*E17,0)</f>
        <v>210</v>
      </c>
      <c r="G17" s="100" t="s">
        <v>85</v>
      </c>
      <c r="H17" s="100" t="s">
        <v>87</v>
      </c>
      <c r="I17" s="100">
        <v>7</v>
      </c>
    </row>
    <row r="18" spans="1:9" ht="15.75" x14ac:dyDescent="0.25">
      <c r="A18" s="2"/>
      <c r="B18" s="27" t="s">
        <v>13</v>
      </c>
      <c r="C18" s="89"/>
      <c r="D18" s="89">
        <f>SUM(D16:D17)</f>
        <v>0.9</v>
      </c>
      <c r="E18" s="89"/>
      <c r="F18" s="89">
        <f>SUM(F16:F17)</f>
        <v>545</v>
      </c>
      <c r="G18" s="38"/>
      <c r="H18" s="38"/>
      <c r="I18" s="38"/>
    </row>
    <row r="19" spans="1:9" ht="15.75" x14ac:dyDescent="0.25">
      <c r="A19" s="135" t="s">
        <v>376</v>
      </c>
      <c r="B19" s="135"/>
      <c r="C19" s="135"/>
      <c r="D19" s="135"/>
      <c r="E19" s="135"/>
      <c r="F19" s="135"/>
      <c r="G19" s="38"/>
      <c r="H19" s="38"/>
      <c r="I19" s="38"/>
    </row>
    <row r="20" spans="1:9" ht="15.75" x14ac:dyDescent="0.25">
      <c r="A20" s="98">
        <v>1</v>
      </c>
      <c r="B20" s="15" t="s">
        <v>222</v>
      </c>
      <c r="C20" s="98" t="s">
        <v>65</v>
      </c>
      <c r="D20" s="98">
        <v>0.5</v>
      </c>
      <c r="E20" s="98">
        <v>911</v>
      </c>
      <c r="F20" s="98">
        <f>ROUND(D20*E20,0)</f>
        <v>456</v>
      </c>
      <c r="G20" s="90" t="s">
        <v>82</v>
      </c>
      <c r="H20" s="90" t="s">
        <v>88</v>
      </c>
      <c r="I20" s="90">
        <v>8</v>
      </c>
    </row>
    <row r="21" spans="1:9" ht="15.75" x14ac:dyDescent="0.25">
      <c r="A21" s="2"/>
      <c r="B21" s="27" t="s">
        <v>13</v>
      </c>
      <c r="C21" s="89"/>
      <c r="D21" s="89">
        <f>SUM(D20:D20)</f>
        <v>0.5</v>
      </c>
      <c r="E21" s="89"/>
      <c r="F21" s="89">
        <f>SUM(F20:F20)</f>
        <v>456</v>
      </c>
      <c r="G21" s="38"/>
      <c r="H21" s="38"/>
      <c r="I21" s="38"/>
    </row>
    <row r="22" spans="1:9" ht="15.75" customHeight="1" x14ac:dyDescent="0.25">
      <c r="A22" s="135" t="s">
        <v>375</v>
      </c>
      <c r="B22" s="135"/>
      <c r="C22" s="135"/>
      <c r="D22" s="135"/>
      <c r="E22" s="135"/>
      <c r="F22" s="135"/>
      <c r="G22" s="135"/>
      <c r="H22" s="135"/>
      <c r="I22" s="135"/>
    </row>
    <row r="23" spans="1:9" ht="15.75" x14ac:dyDescent="0.25">
      <c r="A23" s="98">
        <v>1</v>
      </c>
      <c r="B23" s="15" t="s">
        <v>220</v>
      </c>
      <c r="C23" s="98" t="s">
        <v>117</v>
      </c>
      <c r="D23" s="98">
        <v>1</v>
      </c>
      <c r="E23" s="98">
        <v>605</v>
      </c>
      <c r="F23" s="98">
        <f>ROUND(D23*E23,0)</f>
        <v>605</v>
      </c>
      <c r="G23" s="90" t="s">
        <v>84</v>
      </c>
      <c r="H23" s="90" t="s">
        <v>75</v>
      </c>
      <c r="I23" s="90">
        <v>10</v>
      </c>
    </row>
    <row r="24" spans="1:9" ht="15.75" x14ac:dyDescent="0.25">
      <c r="A24" s="2"/>
      <c r="B24" s="27" t="s">
        <v>13</v>
      </c>
      <c r="C24" s="89"/>
      <c r="D24" s="89">
        <f>SUM(D23)</f>
        <v>1</v>
      </c>
      <c r="E24" s="89"/>
      <c r="F24" s="89">
        <f>SUM(F23)</f>
        <v>605</v>
      </c>
      <c r="G24" s="38"/>
      <c r="H24" s="38"/>
      <c r="I24" s="38"/>
    </row>
    <row r="25" spans="1:9" ht="15.75" customHeight="1" x14ac:dyDescent="0.25">
      <c r="A25" s="135" t="s">
        <v>436</v>
      </c>
      <c r="B25" s="135"/>
      <c r="C25" s="135"/>
      <c r="D25" s="135"/>
      <c r="E25" s="135"/>
      <c r="F25" s="135"/>
      <c r="G25" s="135"/>
      <c r="H25" s="135"/>
      <c r="I25" s="135"/>
    </row>
    <row r="26" spans="1:9" ht="15.75" x14ac:dyDescent="0.25">
      <c r="A26" s="1">
        <v>1</v>
      </c>
      <c r="B26" s="126" t="s">
        <v>132</v>
      </c>
      <c r="C26" s="125" t="s">
        <v>133</v>
      </c>
      <c r="D26" s="1">
        <v>0.5</v>
      </c>
      <c r="E26" s="1">
        <v>650</v>
      </c>
      <c r="F26" s="1">
        <v>335</v>
      </c>
      <c r="G26" s="90" t="s">
        <v>85</v>
      </c>
      <c r="H26" s="90" t="s">
        <v>223</v>
      </c>
      <c r="I26" s="90">
        <v>7</v>
      </c>
    </row>
    <row r="27" spans="1:9" ht="15.75" x14ac:dyDescent="0.25">
      <c r="A27" s="2"/>
      <c r="B27" s="27" t="s">
        <v>13</v>
      </c>
      <c r="C27" s="89"/>
      <c r="D27" s="89">
        <f>SUM(D26:D26)</f>
        <v>0.5</v>
      </c>
      <c r="E27" s="89"/>
      <c r="F27" s="89">
        <f>SUM(F26:F26)</f>
        <v>335</v>
      </c>
      <c r="G27" s="38"/>
      <c r="H27" s="38"/>
      <c r="I27" s="38"/>
    </row>
    <row r="28" spans="1:9" hidden="1" x14ac:dyDescent="0.25">
      <c r="A28" s="25"/>
      <c r="B28" s="25"/>
      <c r="C28" s="25"/>
      <c r="D28" s="25"/>
      <c r="E28" s="25"/>
      <c r="F28" s="25" t="e">
        <f>F6+F14+#REF!+F34+#REF!+F39+F24+F18+F21+F27</f>
        <v>#REF!</v>
      </c>
      <c r="G28" s="25"/>
      <c r="H28" s="25"/>
      <c r="I28" s="25"/>
    </row>
    <row r="29" spans="1:9" ht="15.75" customHeight="1" x14ac:dyDescent="0.25">
      <c r="A29" s="134" t="s">
        <v>377</v>
      </c>
      <c r="B29" s="134"/>
      <c r="C29" s="134"/>
      <c r="D29" s="134"/>
      <c r="E29" s="134"/>
      <c r="F29" s="134"/>
      <c r="G29" s="134"/>
      <c r="H29" s="134"/>
      <c r="I29" s="134"/>
    </row>
    <row r="30" spans="1:9" ht="15.75" x14ac:dyDescent="0.25">
      <c r="A30" s="98">
        <v>1</v>
      </c>
      <c r="B30" s="15" t="s">
        <v>16</v>
      </c>
      <c r="C30" s="98" t="s">
        <v>6</v>
      </c>
      <c r="D30" s="98">
        <v>0.3</v>
      </c>
      <c r="E30" s="98">
        <v>588</v>
      </c>
      <c r="F30" s="98">
        <f>ROUND(D30*E30,0)</f>
        <v>176</v>
      </c>
      <c r="G30" s="100" t="s">
        <v>71</v>
      </c>
      <c r="H30" s="100" t="s">
        <v>72</v>
      </c>
      <c r="I30" s="100">
        <v>7</v>
      </c>
    </row>
    <row r="31" spans="1:9" ht="15.75" x14ac:dyDescent="0.25">
      <c r="A31" s="98">
        <v>2</v>
      </c>
      <c r="B31" s="15" t="s">
        <v>39</v>
      </c>
      <c r="C31" s="98" t="s">
        <v>40</v>
      </c>
      <c r="D31" s="98">
        <v>0.2</v>
      </c>
      <c r="E31" s="98">
        <v>526</v>
      </c>
      <c r="F31" s="98">
        <f>ROUND(D31*E31,0)</f>
        <v>105</v>
      </c>
      <c r="G31" s="100" t="s">
        <v>92</v>
      </c>
      <c r="H31" s="100" t="s">
        <v>80</v>
      </c>
      <c r="I31" s="100">
        <v>6</v>
      </c>
    </row>
    <row r="32" spans="1:9" ht="15.75" x14ac:dyDescent="0.25">
      <c r="A32" s="98">
        <v>3</v>
      </c>
      <c r="B32" s="15" t="s">
        <v>14</v>
      </c>
      <c r="C32" s="98" t="s">
        <v>15</v>
      </c>
      <c r="D32" s="98">
        <v>1</v>
      </c>
      <c r="E32" s="98">
        <v>566</v>
      </c>
      <c r="F32" s="98">
        <f>ROUND(D32*E32,0)</f>
        <v>566</v>
      </c>
      <c r="G32" s="97" t="s">
        <v>74</v>
      </c>
      <c r="H32" s="97" t="s">
        <v>81</v>
      </c>
      <c r="I32" s="97">
        <v>6</v>
      </c>
    </row>
    <row r="33" spans="1:9" ht="15.75" x14ac:dyDescent="0.25">
      <c r="A33" s="98">
        <v>4</v>
      </c>
      <c r="B33" s="15" t="s">
        <v>216</v>
      </c>
      <c r="C33" s="98" t="s">
        <v>202</v>
      </c>
      <c r="D33" s="98">
        <v>0.5</v>
      </c>
      <c r="E33" s="98">
        <v>500</v>
      </c>
      <c r="F33" s="98">
        <f>ROUND(D33*E33,0)</f>
        <v>250</v>
      </c>
      <c r="G33" s="100" t="s">
        <v>78</v>
      </c>
      <c r="H33" s="100" t="s">
        <v>80</v>
      </c>
      <c r="I33" s="100">
        <v>1</v>
      </c>
    </row>
    <row r="34" spans="1:9" ht="15.75" x14ac:dyDescent="0.25">
      <c r="A34" s="2"/>
      <c r="B34" s="131" t="s">
        <v>13</v>
      </c>
      <c r="C34" s="89"/>
      <c r="D34" s="89">
        <f>SUM(D30:D33)</f>
        <v>2</v>
      </c>
      <c r="E34" s="89"/>
      <c r="F34" s="89">
        <f>SUM(F30:F33)</f>
        <v>1097</v>
      </c>
      <c r="G34" s="38"/>
      <c r="H34" s="38"/>
      <c r="I34" s="38"/>
    </row>
    <row r="35" spans="1:9" ht="15.75" customHeight="1" x14ac:dyDescent="0.25">
      <c r="A35" s="139" t="s">
        <v>217</v>
      </c>
      <c r="B35" s="139"/>
      <c r="C35" s="139"/>
      <c r="D35" s="139"/>
      <c r="E35" s="139"/>
      <c r="F35" s="139"/>
      <c r="G35" s="139"/>
      <c r="H35" s="139"/>
      <c r="I35" s="139"/>
    </row>
    <row r="36" spans="1:9" ht="15.75" x14ac:dyDescent="0.25">
      <c r="A36" s="98">
        <v>1</v>
      </c>
      <c r="B36" s="15" t="s">
        <v>219</v>
      </c>
      <c r="C36" s="98" t="s">
        <v>23</v>
      </c>
      <c r="D36" s="98">
        <v>1</v>
      </c>
      <c r="E36" s="98">
        <v>580</v>
      </c>
      <c r="F36" s="98">
        <f>ROUND(D36*E36,0)</f>
        <v>580</v>
      </c>
      <c r="G36" s="100" t="s">
        <v>90</v>
      </c>
      <c r="H36" s="100" t="s">
        <v>80</v>
      </c>
      <c r="I36" s="100">
        <v>4</v>
      </c>
    </row>
    <row r="37" spans="1:9" ht="15.75" x14ac:dyDescent="0.25">
      <c r="A37" s="98">
        <v>2</v>
      </c>
      <c r="B37" s="15" t="s">
        <v>218</v>
      </c>
      <c r="C37" s="98" t="s">
        <v>47</v>
      </c>
      <c r="D37" s="98">
        <v>0.15</v>
      </c>
      <c r="E37" s="98">
        <v>515</v>
      </c>
      <c r="F37" s="98">
        <f>ROUND(D37*E37,0)</f>
        <v>77</v>
      </c>
      <c r="G37" s="100" t="s">
        <v>91</v>
      </c>
      <c r="H37" s="100" t="s">
        <v>75</v>
      </c>
      <c r="I37" s="100">
        <v>7</v>
      </c>
    </row>
    <row r="38" spans="1:9" ht="15.75" x14ac:dyDescent="0.25">
      <c r="A38" s="98">
        <v>3</v>
      </c>
      <c r="B38" s="15" t="s">
        <v>17</v>
      </c>
      <c r="C38" s="98" t="s">
        <v>18</v>
      </c>
      <c r="D38" s="98">
        <v>1</v>
      </c>
      <c r="E38" s="98">
        <v>500</v>
      </c>
      <c r="F38" s="98">
        <f>ROUND(D38*E38,0)</f>
        <v>500</v>
      </c>
      <c r="G38" s="92" t="s">
        <v>78</v>
      </c>
      <c r="H38" s="92" t="s">
        <v>75</v>
      </c>
      <c r="I38" s="92">
        <v>4</v>
      </c>
    </row>
    <row r="39" spans="1:9" ht="15.75" x14ac:dyDescent="0.25">
      <c r="A39" s="2"/>
      <c r="B39" s="131" t="s">
        <v>13</v>
      </c>
      <c r="C39" s="89"/>
      <c r="D39" s="89">
        <f>SUM(D36:D38)</f>
        <v>2.15</v>
      </c>
      <c r="E39" s="89"/>
      <c r="F39" s="89">
        <f>SUM(F36:F38)</f>
        <v>1157</v>
      </c>
      <c r="G39" s="38"/>
      <c r="H39" s="38"/>
      <c r="I39" s="38"/>
    </row>
  </sheetData>
  <mergeCells count="10">
    <mergeCell ref="A19:F19"/>
    <mergeCell ref="A25:I25"/>
    <mergeCell ref="A29:I29"/>
    <mergeCell ref="A35:I35"/>
    <mergeCell ref="A1:I1"/>
    <mergeCell ref="A4:I4"/>
    <mergeCell ref="A15:I15"/>
    <mergeCell ref="A7:I7"/>
    <mergeCell ref="A22:I22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I68"/>
  <sheetViews>
    <sheetView workbookViewId="0">
      <selection sqref="A1:I1"/>
    </sheetView>
  </sheetViews>
  <sheetFormatPr defaultColWidth="9.140625" defaultRowHeight="15.75" x14ac:dyDescent="0.25"/>
  <cols>
    <col min="1" max="1" width="9.140625" style="50"/>
    <col min="2" max="2" width="34.85546875" style="50" customWidth="1"/>
    <col min="3" max="3" width="10.140625" style="50" customWidth="1"/>
    <col min="4" max="4" width="9.140625" style="50"/>
    <col min="5" max="5" width="14.140625" style="50" customWidth="1"/>
    <col min="6" max="6" width="10.140625" style="50" customWidth="1"/>
    <col min="7" max="8" width="9.140625" style="50"/>
    <col min="9" max="9" width="12.5703125" style="50" customWidth="1"/>
    <col min="10" max="16384" width="9.140625" style="50"/>
  </cols>
  <sheetData>
    <row r="1" spans="1:9" s="110" customFormat="1" ht="15.75" customHeight="1" x14ac:dyDescent="0.25">
      <c r="A1" s="133" t="s">
        <v>452</v>
      </c>
      <c r="B1" s="133"/>
      <c r="C1" s="133"/>
      <c r="D1" s="133"/>
      <c r="E1" s="133"/>
      <c r="F1" s="133"/>
      <c r="G1" s="133"/>
      <c r="H1" s="133"/>
      <c r="I1" s="133"/>
    </row>
    <row r="2" spans="1:9" ht="30" customHeight="1" x14ac:dyDescent="0.25">
      <c r="A2" s="137" t="s">
        <v>348</v>
      </c>
      <c r="B2" s="137"/>
      <c r="C2" s="137"/>
      <c r="D2" s="137"/>
      <c r="E2" s="137"/>
      <c r="F2" s="137"/>
      <c r="G2" s="137"/>
      <c r="H2" s="137"/>
      <c r="I2" s="137"/>
    </row>
    <row r="3" spans="1:9" ht="47.25" x14ac:dyDescent="0.25">
      <c r="A3" s="101" t="s">
        <v>0</v>
      </c>
      <c r="B3" s="95" t="s">
        <v>1</v>
      </c>
      <c r="C3" s="95" t="s">
        <v>2</v>
      </c>
      <c r="D3" s="95" t="s">
        <v>3</v>
      </c>
      <c r="E3" s="94" t="s">
        <v>337</v>
      </c>
      <c r="F3" s="95" t="s">
        <v>338</v>
      </c>
      <c r="G3" s="95" t="s">
        <v>339</v>
      </c>
      <c r="H3" s="95" t="s">
        <v>340</v>
      </c>
      <c r="I3" s="95" t="s">
        <v>341</v>
      </c>
    </row>
    <row r="4" spans="1:9" ht="15.75" customHeight="1" x14ac:dyDescent="0.25">
      <c r="A4" s="168" t="s">
        <v>137</v>
      </c>
      <c r="B4" s="169"/>
      <c r="C4" s="169"/>
      <c r="D4" s="169"/>
      <c r="E4" s="169"/>
      <c r="F4" s="169"/>
      <c r="G4" s="169"/>
      <c r="H4" s="169"/>
      <c r="I4" s="170"/>
    </row>
    <row r="5" spans="1:9" ht="33" customHeight="1" x14ac:dyDescent="0.25">
      <c r="A5" s="55">
        <v>1</v>
      </c>
      <c r="B5" s="56" t="s">
        <v>226</v>
      </c>
      <c r="C5" s="55" t="s">
        <v>4</v>
      </c>
      <c r="D5" s="98">
        <v>1</v>
      </c>
      <c r="E5" s="98">
        <v>1590</v>
      </c>
      <c r="F5" s="98">
        <f t="shared" ref="F5:F6" si="0">ROUND(D5*E5,0)</f>
        <v>1590</v>
      </c>
      <c r="G5" s="100" t="s">
        <v>69</v>
      </c>
      <c r="H5" s="100" t="s">
        <v>70</v>
      </c>
      <c r="I5" s="100">
        <v>13</v>
      </c>
    </row>
    <row r="6" spans="1:9" x14ac:dyDescent="0.25">
      <c r="A6" s="55">
        <v>2</v>
      </c>
      <c r="B6" s="8" t="s">
        <v>5</v>
      </c>
      <c r="C6" s="55" t="s">
        <v>6</v>
      </c>
      <c r="D6" s="98">
        <v>1</v>
      </c>
      <c r="E6" s="98">
        <v>859</v>
      </c>
      <c r="F6" s="98">
        <f t="shared" si="0"/>
        <v>859</v>
      </c>
      <c r="G6" s="100" t="s">
        <v>71</v>
      </c>
      <c r="H6" s="100" t="s">
        <v>72</v>
      </c>
      <c r="I6" s="100">
        <v>7</v>
      </c>
    </row>
    <row r="7" spans="1:9" x14ac:dyDescent="0.25">
      <c r="A7" s="56"/>
      <c r="B7" s="57" t="s">
        <v>13</v>
      </c>
      <c r="C7" s="89"/>
      <c r="D7" s="89">
        <f>SUM(D5:D6)</f>
        <v>2</v>
      </c>
      <c r="E7" s="89"/>
      <c r="F7" s="89">
        <f>SUM(F5:F6)</f>
        <v>2449</v>
      </c>
      <c r="G7" s="111"/>
      <c r="H7" s="111"/>
      <c r="I7" s="111"/>
    </row>
    <row r="8" spans="1:9" ht="15.75" customHeight="1" x14ac:dyDescent="0.25">
      <c r="A8" s="145" t="s">
        <v>29</v>
      </c>
      <c r="B8" s="146"/>
      <c r="C8" s="146"/>
      <c r="D8" s="146"/>
      <c r="E8" s="146"/>
      <c r="F8" s="146"/>
      <c r="G8" s="146"/>
      <c r="H8" s="146"/>
      <c r="I8" s="147"/>
    </row>
    <row r="9" spans="1:9" x14ac:dyDescent="0.25">
      <c r="A9" s="55">
        <v>1</v>
      </c>
      <c r="B9" s="56" t="s">
        <v>93</v>
      </c>
      <c r="C9" s="55" t="s">
        <v>94</v>
      </c>
      <c r="D9" s="55">
        <v>1</v>
      </c>
      <c r="E9" s="55">
        <v>1081</v>
      </c>
      <c r="F9" s="98">
        <f>ROUND(D9*E9,0)</f>
        <v>1081</v>
      </c>
      <c r="G9" s="100" t="s">
        <v>74</v>
      </c>
      <c r="H9" s="100" t="s">
        <v>75</v>
      </c>
      <c r="I9" s="100">
        <v>10</v>
      </c>
    </row>
    <row r="10" spans="1:9" x14ac:dyDescent="0.25">
      <c r="A10" s="55">
        <v>2</v>
      </c>
      <c r="B10" s="58" t="s">
        <v>63</v>
      </c>
      <c r="C10" s="98" t="s">
        <v>64</v>
      </c>
      <c r="D10" s="9">
        <v>2</v>
      </c>
      <c r="E10" s="9">
        <v>690</v>
      </c>
      <c r="F10" s="9">
        <f>ROUND(D10*E10,0)</f>
        <v>1380</v>
      </c>
      <c r="G10" s="92" t="s">
        <v>78</v>
      </c>
      <c r="H10" s="92" t="s">
        <v>75</v>
      </c>
      <c r="I10" s="92">
        <v>4</v>
      </c>
    </row>
    <row r="11" spans="1:9" x14ac:dyDescent="0.25">
      <c r="A11" s="55">
        <v>3</v>
      </c>
      <c r="B11" s="58" t="s">
        <v>96</v>
      </c>
      <c r="C11" s="9" t="s">
        <v>76</v>
      </c>
      <c r="D11" s="9">
        <v>3</v>
      </c>
      <c r="E11" s="9">
        <v>670</v>
      </c>
      <c r="F11" s="9">
        <f>ROUND(D11*E11,0)</f>
        <v>2010</v>
      </c>
      <c r="G11" s="92" t="s">
        <v>78</v>
      </c>
      <c r="H11" s="92" t="s">
        <v>75</v>
      </c>
      <c r="I11" s="92">
        <v>4</v>
      </c>
    </row>
    <row r="12" spans="1:9" x14ac:dyDescent="0.25">
      <c r="A12" s="55">
        <v>4</v>
      </c>
      <c r="B12" s="56" t="s">
        <v>9</v>
      </c>
      <c r="C12" s="98" t="s">
        <v>10</v>
      </c>
      <c r="D12" s="55">
        <v>3.5</v>
      </c>
      <c r="E12" s="98">
        <v>500</v>
      </c>
      <c r="F12" s="98">
        <f t="shared" ref="F12:F13" si="1">ROUND(D12*E12,0)</f>
        <v>1750</v>
      </c>
      <c r="G12" s="92" t="s">
        <v>78</v>
      </c>
      <c r="H12" s="92" t="s">
        <v>80</v>
      </c>
      <c r="I12" s="92">
        <v>1</v>
      </c>
    </row>
    <row r="13" spans="1:9" x14ac:dyDescent="0.25">
      <c r="A13" s="55">
        <v>5</v>
      </c>
      <c r="B13" s="56" t="s">
        <v>11</v>
      </c>
      <c r="C13" s="98" t="s">
        <v>12</v>
      </c>
      <c r="D13" s="55">
        <v>1</v>
      </c>
      <c r="E13" s="98">
        <v>500</v>
      </c>
      <c r="F13" s="98">
        <f t="shared" si="1"/>
        <v>500</v>
      </c>
      <c r="G13" s="92" t="s">
        <v>78</v>
      </c>
      <c r="H13" s="92" t="s">
        <v>80</v>
      </c>
      <c r="I13" s="92">
        <v>1</v>
      </c>
    </row>
    <row r="14" spans="1:9" x14ac:dyDescent="0.25">
      <c r="A14" s="55">
        <v>6</v>
      </c>
      <c r="B14" s="58" t="s">
        <v>32</v>
      </c>
      <c r="C14" s="55">
        <v>834106</v>
      </c>
      <c r="D14" s="9">
        <v>1</v>
      </c>
      <c r="E14" s="9">
        <v>710</v>
      </c>
      <c r="F14" s="9">
        <f>ROUND(D14*E14,0)</f>
        <v>710</v>
      </c>
      <c r="G14" s="90" t="s">
        <v>79</v>
      </c>
      <c r="H14" s="90" t="s">
        <v>80</v>
      </c>
      <c r="I14" s="90">
        <v>5</v>
      </c>
    </row>
    <row r="15" spans="1:9" ht="47.25" x14ac:dyDescent="0.25">
      <c r="A15" s="55">
        <v>7</v>
      </c>
      <c r="B15" s="56" t="s">
        <v>164</v>
      </c>
      <c r="C15" s="55" t="s">
        <v>34</v>
      </c>
      <c r="D15" s="55">
        <v>1</v>
      </c>
      <c r="E15" s="9" t="s">
        <v>378</v>
      </c>
      <c r="F15" s="9">
        <v>706</v>
      </c>
      <c r="G15" s="100" t="s">
        <v>79</v>
      </c>
      <c r="H15" s="100" t="s">
        <v>75</v>
      </c>
      <c r="I15" s="100">
        <v>7</v>
      </c>
    </row>
    <row r="16" spans="1:9" x14ac:dyDescent="0.25">
      <c r="A16" s="56"/>
      <c r="B16" s="57" t="s">
        <v>13</v>
      </c>
      <c r="C16" s="89"/>
      <c r="D16" s="59">
        <f>SUM(D9:D15)</f>
        <v>12.5</v>
      </c>
      <c r="E16" s="60"/>
      <c r="F16" s="89">
        <f>SUM(F9:F15)</f>
        <v>8137</v>
      </c>
      <c r="G16" s="111"/>
      <c r="H16" s="111"/>
      <c r="I16" s="111"/>
    </row>
    <row r="17" spans="1:9" ht="15.75" customHeight="1" x14ac:dyDescent="0.25">
      <c r="A17" s="145" t="s">
        <v>134</v>
      </c>
      <c r="B17" s="146"/>
      <c r="C17" s="146"/>
      <c r="D17" s="146"/>
      <c r="E17" s="146"/>
      <c r="F17" s="146"/>
      <c r="G17" s="146"/>
      <c r="H17" s="146"/>
      <c r="I17" s="147"/>
    </row>
    <row r="18" spans="1:9" x14ac:dyDescent="0.25">
      <c r="A18" s="55">
        <v>1</v>
      </c>
      <c r="B18" s="56" t="s">
        <v>14</v>
      </c>
      <c r="C18" s="98" t="s">
        <v>15</v>
      </c>
      <c r="D18" s="55">
        <v>1</v>
      </c>
      <c r="E18" s="55">
        <v>649</v>
      </c>
      <c r="F18" s="55">
        <f>ROUND(D18*E18,0)</f>
        <v>649</v>
      </c>
      <c r="G18" s="97" t="s">
        <v>74</v>
      </c>
      <c r="H18" s="97" t="s">
        <v>81</v>
      </c>
      <c r="I18" s="97">
        <v>6</v>
      </c>
    </row>
    <row r="19" spans="1:9" ht="47.25" x14ac:dyDescent="0.25">
      <c r="A19" s="55">
        <v>2</v>
      </c>
      <c r="B19" s="56" t="s">
        <v>200</v>
      </c>
      <c r="C19" s="55" t="s">
        <v>18</v>
      </c>
      <c r="D19" s="55">
        <v>2</v>
      </c>
      <c r="E19" s="9" t="s">
        <v>427</v>
      </c>
      <c r="F19" s="129">
        <v>1144</v>
      </c>
      <c r="G19" s="92" t="s">
        <v>78</v>
      </c>
      <c r="H19" s="92" t="s">
        <v>75</v>
      </c>
      <c r="I19" s="92">
        <v>4</v>
      </c>
    </row>
    <row r="20" spans="1:9" x14ac:dyDescent="0.25">
      <c r="A20" s="55">
        <v>3</v>
      </c>
      <c r="B20" s="56" t="s">
        <v>201</v>
      </c>
      <c r="C20" s="55" t="s">
        <v>202</v>
      </c>
      <c r="D20" s="55">
        <v>1</v>
      </c>
      <c r="E20" s="98">
        <v>500</v>
      </c>
      <c r="F20" s="98">
        <f>ROUND(D20*E20,0)</f>
        <v>500</v>
      </c>
      <c r="G20" s="100" t="s">
        <v>78</v>
      </c>
      <c r="H20" s="100" t="s">
        <v>80</v>
      </c>
      <c r="I20" s="100">
        <v>1</v>
      </c>
    </row>
    <row r="21" spans="1:9" x14ac:dyDescent="0.25">
      <c r="A21" s="2"/>
      <c r="B21" s="27" t="s">
        <v>13</v>
      </c>
      <c r="C21" s="98"/>
      <c r="D21" s="89">
        <f>SUM(D18:D20)</f>
        <v>4</v>
      </c>
      <c r="E21" s="98"/>
      <c r="F21" s="89">
        <f>SUM(F18:F20)</f>
        <v>2293</v>
      </c>
      <c r="G21" s="90"/>
      <c r="H21" s="90"/>
      <c r="I21" s="90"/>
    </row>
    <row r="22" spans="1:9" x14ac:dyDescent="0.25">
      <c r="A22" s="145" t="s">
        <v>359</v>
      </c>
      <c r="B22" s="146"/>
      <c r="C22" s="146"/>
      <c r="D22" s="146"/>
      <c r="E22" s="146"/>
      <c r="F22" s="146"/>
      <c r="G22" s="146"/>
      <c r="H22" s="146"/>
      <c r="I22" s="147"/>
    </row>
    <row r="23" spans="1:9" x14ac:dyDescent="0.25">
      <c r="A23" s="55">
        <v>1</v>
      </c>
      <c r="B23" s="56" t="s">
        <v>197</v>
      </c>
      <c r="C23" s="98" t="s">
        <v>25</v>
      </c>
      <c r="D23" s="65">
        <v>0.2</v>
      </c>
      <c r="E23" s="65">
        <v>598</v>
      </c>
      <c r="F23" s="65">
        <f>ROUND(D23*E23,0)</f>
        <v>120</v>
      </c>
      <c r="G23" s="100" t="s">
        <v>86</v>
      </c>
      <c r="H23" s="100" t="s">
        <v>88</v>
      </c>
      <c r="I23" s="100">
        <v>6</v>
      </c>
    </row>
    <row r="24" spans="1:9" x14ac:dyDescent="0.25">
      <c r="A24" s="56"/>
      <c r="B24" s="57" t="s">
        <v>13</v>
      </c>
      <c r="C24" s="89"/>
      <c r="D24" s="89">
        <f>SUM(D23)</f>
        <v>0.2</v>
      </c>
      <c r="E24" s="89"/>
      <c r="F24" s="89">
        <f>SUM(F23)</f>
        <v>120</v>
      </c>
      <c r="G24" s="90"/>
      <c r="H24" s="90"/>
      <c r="I24" s="90"/>
    </row>
    <row r="25" spans="1:9" ht="15.75" customHeight="1" x14ac:dyDescent="0.25">
      <c r="A25" s="148" t="s">
        <v>436</v>
      </c>
      <c r="B25" s="149"/>
      <c r="C25" s="149"/>
      <c r="D25" s="149"/>
      <c r="E25" s="149"/>
      <c r="F25" s="149"/>
      <c r="G25" s="149"/>
      <c r="H25" s="149"/>
      <c r="I25" s="150"/>
    </row>
    <row r="26" spans="1:9" x14ac:dyDescent="0.25">
      <c r="A26" s="55">
        <v>1</v>
      </c>
      <c r="B26" s="56" t="s">
        <v>132</v>
      </c>
      <c r="C26" s="55" t="s">
        <v>133</v>
      </c>
      <c r="D26" s="65">
        <v>0.7</v>
      </c>
      <c r="E26" s="98">
        <v>650</v>
      </c>
      <c r="F26" s="65">
        <f>ROUND(D26*E26,0)</f>
        <v>455</v>
      </c>
      <c r="G26" s="100" t="s">
        <v>85</v>
      </c>
      <c r="H26" s="100" t="s">
        <v>89</v>
      </c>
      <c r="I26" s="100">
        <v>7</v>
      </c>
    </row>
    <row r="27" spans="1:9" x14ac:dyDescent="0.25">
      <c r="A27" s="59"/>
      <c r="B27" s="57" t="s">
        <v>13</v>
      </c>
      <c r="C27" s="59"/>
      <c r="D27" s="89">
        <f>SUM(D26)</f>
        <v>0.7</v>
      </c>
      <c r="E27" s="89"/>
      <c r="F27" s="89">
        <f>SUM(F26)</f>
        <v>455</v>
      </c>
      <c r="G27" s="90"/>
      <c r="H27" s="90"/>
      <c r="I27" s="90"/>
    </row>
    <row r="28" spans="1:9" x14ac:dyDescent="0.25">
      <c r="A28" s="135" t="s">
        <v>227</v>
      </c>
      <c r="B28" s="135"/>
      <c r="C28" s="135"/>
      <c r="D28" s="135"/>
      <c r="E28" s="135"/>
      <c r="F28" s="135"/>
      <c r="G28" s="111"/>
      <c r="H28" s="111"/>
      <c r="I28" s="111"/>
    </row>
    <row r="29" spans="1:9" x14ac:dyDescent="0.25">
      <c r="A29" s="55">
        <v>1</v>
      </c>
      <c r="B29" s="56" t="s">
        <v>228</v>
      </c>
      <c r="C29" s="98" t="s">
        <v>229</v>
      </c>
      <c r="D29" s="55">
        <v>0.75</v>
      </c>
      <c r="E29" s="55">
        <v>911</v>
      </c>
      <c r="F29" s="98">
        <f>ROUND(D29*E29,0)</f>
        <v>683</v>
      </c>
      <c r="G29" s="90" t="s">
        <v>82</v>
      </c>
      <c r="H29" s="90" t="s">
        <v>83</v>
      </c>
      <c r="I29" s="90">
        <v>8</v>
      </c>
    </row>
    <row r="30" spans="1:9" x14ac:dyDescent="0.25">
      <c r="A30" s="56"/>
      <c r="B30" s="57" t="s">
        <v>13</v>
      </c>
      <c r="C30" s="89"/>
      <c r="D30" s="59">
        <f>SUM(D29)</f>
        <v>0.75</v>
      </c>
      <c r="E30" s="59"/>
      <c r="F30" s="89">
        <f>SUM(F29)</f>
        <v>683</v>
      </c>
      <c r="G30" s="111"/>
      <c r="H30" s="111"/>
      <c r="I30" s="111"/>
    </row>
    <row r="31" spans="1:9" ht="15.75" customHeight="1" x14ac:dyDescent="0.25">
      <c r="A31" s="148" t="s">
        <v>384</v>
      </c>
      <c r="B31" s="149"/>
      <c r="C31" s="149"/>
      <c r="D31" s="149"/>
      <c r="E31" s="149"/>
      <c r="F31" s="149"/>
      <c r="G31" s="149"/>
      <c r="H31" s="149"/>
      <c r="I31" s="150"/>
    </row>
    <row r="32" spans="1:9" x14ac:dyDescent="0.25">
      <c r="A32" s="55">
        <v>1</v>
      </c>
      <c r="B32" s="56" t="s">
        <v>328</v>
      </c>
      <c r="C32" s="55" t="s">
        <v>117</v>
      </c>
      <c r="D32" s="98">
        <v>1</v>
      </c>
      <c r="E32" s="98">
        <v>545</v>
      </c>
      <c r="F32" s="98">
        <f>ROUND(D32*E32,0)</f>
        <v>545</v>
      </c>
      <c r="G32" s="90" t="s">
        <v>84</v>
      </c>
      <c r="H32" s="90" t="s">
        <v>75</v>
      </c>
      <c r="I32" s="90">
        <v>10</v>
      </c>
    </row>
    <row r="33" spans="1:9" s="115" customFormat="1" x14ac:dyDescent="0.25">
      <c r="A33" s="59"/>
      <c r="B33" s="57" t="s">
        <v>13</v>
      </c>
      <c r="C33" s="59"/>
      <c r="D33" s="89">
        <f>SUM(D32)</f>
        <v>1</v>
      </c>
      <c r="E33" s="89"/>
      <c r="F33" s="89">
        <f>SUM(F32)</f>
        <v>545</v>
      </c>
      <c r="G33" s="113"/>
      <c r="H33" s="113"/>
      <c r="I33" s="113"/>
    </row>
    <row r="34" spans="1:9" x14ac:dyDescent="0.25">
      <c r="A34" s="171" t="s">
        <v>385</v>
      </c>
      <c r="B34" s="172"/>
      <c r="C34" s="172"/>
      <c r="D34" s="172"/>
      <c r="E34" s="172"/>
      <c r="F34" s="172"/>
      <c r="G34" s="172"/>
      <c r="H34" s="172"/>
      <c r="I34" s="173"/>
    </row>
    <row r="35" spans="1:9" x14ac:dyDescent="0.25">
      <c r="A35" s="55">
        <v>1</v>
      </c>
      <c r="B35" s="56" t="s">
        <v>327</v>
      </c>
      <c r="C35" s="55" t="s">
        <v>117</v>
      </c>
      <c r="D35" s="10">
        <v>0.6</v>
      </c>
      <c r="E35" s="98">
        <v>600</v>
      </c>
      <c r="F35" s="98">
        <f>ROUND(D35*E35,0)</f>
        <v>360</v>
      </c>
      <c r="G35" s="90" t="s">
        <v>84</v>
      </c>
      <c r="H35" s="90" t="s">
        <v>75</v>
      </c>
      <c r="I35" s="90">
        <v>10</v>
      </c>
    </row>
    <row r="36" spans="1:9" x14ac:dyDescent="0.25">
      <c r="A36" s="55"/>
      <c r="B36" s="57" t="s">
        <v>13</v>
      </c>
      <c r="C36" s="89"/>
      <c r="D36" s="89">
        <f>SUM(D32:D35)</f>
        <v>2.6</v>
      </c>
      <c r="E36" s="89"/>
      <c r="F36" s="89">
        <f>SUM(F32:F35)</f>
        <v>1450</v>
      </c>
      <c r="G36" s="90"/>
      <c r="H36" s="90"/>
      <c r="I36" s="90"/>
    </row>
    <row r="37" spans="1:9" ht="15.75" customHeight="1" x14ac:dyDescent="0.25">
      <c r="A37" s="148" t="s">
        <v>386</v>
      </c>
      <c r="B37" s="149"/>
      <c r="C37" s="149"/>
      <c r="D37" s="149"/>
      <c r="E37" s="149"/>
      <c r="F37" s="149"/>
      <c r="G37" s="149"/>
      <c r="H37" s="149"/>
      <c r="I37" s="150"/>
    </row>
    <row r="38" spans="1:9" x14ac:dyDescent="0.25">
      <c r="A38" s="66">
        <v>1</v>
      </c>
      <c r="B38" s="56" t="s">
        <v>244</v>
      </c>
      <c r="C38" s="98" t="s">
        <v>24</v>
      </c>
      <c r="D38" s="55">
        <v>1</v>
      </c>
      <c r="E38" s="55">
        <v>780</v>
      </c>
      <c r="F38" s="98">
        <f>ROUND(D38*E38,0)</f>
        <v>780</v>
      </c>
      <c r="G38" s="90" t="s">
        <v>85</v>
      </c>
      <c r="H38" s="90" t="s">
        <v>75</v>
      </c>
      <c r="I38" s="90">
        <v>9</v>
      </c>
    </row>
    <row r="39" spans="1:9" x14ac:dyDescent="0.25">
      <c r="A39" s="66">
        <v>2</v>
      </c>
      <c r="B39" s="56" t="s">
        <v>208</v>
      </c>
      <c r="C39" s="98" t="s">
        <v>155</v>
      </c>
      <c r="D39" s="55">
        <v>0.3</v>
      </c>
      <c r="E39" s="98">
        <v>510</v>
      </c>
      <c r="F39" s="98">
        <f>ROUND(D39*E39,0)</f>
        <v>153</v>
      </c>
      <c r="G39" s="100" t="s">
        <v>85</v>
      </c>
      <c r="H39" s="100" t="s">
        <v>87</v>
      </c>
      <c r="I39" s="100">
        <v>7</v>
      </c>
    </row>
    <row r="40" spans="1:9" x14ac:dyDescent="0.25">
      <c r="A40" s="66">
        <v>3</v>
      </c>
      <c r="B40" s="56" t="s">
        <v>246</v>
      </c>
      <c r="C40" s="98" t="s">
        <v>27</v>
      </c>
      <c r="D40" s="55">
        <v>0.3</v>
      </c>
      <c r="E40" s="98">
        <v>510</v>
      </c>
      <c r="F40" s="98">
        <f>ROUND(D40*E40,0)</f>
        <v>153</v>
      </c>
      <c r="G40" s="100" t="s">
        <v>85</v>
      </c>
      <c r="H40" s="100" t="s">
        <v>87</v>
      </c>
      <c r="I40" s="100">
        <v>7</v>
      </c>
    </row>
    <row r="41" spans="1:9" x14ac:dyDescent="0.25">
      <c r="A41" s="66">
        <v>4</v>
      </c>
      <c r="B41" s="56" t="s">
        <v>126</v>
      </c>
      <c r="C41" s="98" t="s">
        <v>127</v>
      </c>
      <c r="D41" s="98">
        <v>0.3</v>
      </c>
      <c r="E41" s="98">
        <v>510</v>
      </c>
      <c r="F41" s="98">
        <f>ROUND(D41*E41,0)</f>
        <v>153</v>
      </c>
      <c r="G41" s="100" t="s">
        <v>85</v>
      </c>
      <c r="H41" s="100" t="s">
        <v>87</v>
      </c>
      <c r="I41" s="100">
        <v>7</v>
      </c>
    </row>
    <row r="42" spans="1:9" x14ac:dyDescent="0.25">
      <c r="A42" s="66">
        <v>5</v>
      </c>
      <c r="B42" s="56" t="s">
        <v>245</v>
      </c>
      <c r="C42" s="98" t="s">
        <v>26</v>
      </c>
      <c r="D42" s="55">
        <v>0.3</v>
      </c>
      <c r="E42" s="98">
        <v>510</v>
      </c>
      <c r="F42" s="98">
        <f>ROUND(D42*E42,0)</f>
        <v>153</v>
      </c>
      <c r="G42" s="100" t="s">
        <v>85</v>
      </c>
      <c r="H42" s="100" t="s">
        <v>87</v>
      </c>
      <c r="I42" s="100">
        <v>7</v>
      </c>
    </row>
    <row r="43" spans="1:9" x14ac:dyDescent="0.25">
      <c r="A43" s="56"/>
      <c r="B43" s="57" t="s">
        <v>13</v>
      </c>
      <c r="C43" s="89"/>
      <c r="D43" s="89">
        <f>SUM(D38:D42)</f>
        <v>2.2000000000000002</v>
      </c>
      <c r="E43" s="89"/>
      <c r="F43" s="89">
        <f>SUM(F38:F42)</f>
        <v>1392</v>
      </c>
      <c r="G43" s="90"/>
      <c r="H43" s="90"/>
      <c r="I43" s="90"/>
    </row>
    <row r="44" spans="1:9" x14ac:dyDescent="0.25">
      <c r="A44" s="134" t="s">
        <v>394</v>
      </c>
      <c r="B44" s="134"/>
      <c r="C44" s="134"/>
      <c r="D44" s="134"/>
      <c r="E44" s="134"/>
      <c r="F44" s="134"/>
      <c r="G44" s="90"/>
      <c r="H44" s="90"/>
      <c r="I44" s="90"/>
    </row>
    <row r="45" spans="1:9" x14ac:dyDescent="0.25">
      <c r="A45" s="55">
        <v>1</v>
      </c>
      <c r="B45" s="56" t="s">
        <v>16</v>
      </c>
      <c r="C45" s="98" t="s">
        <v>6</v>
      </c>
      <c r="D45" s="98">
        <v>0.3</v>
      </c>
      <c r="E45" s="98">
        <v>589</v>
      </c>
      <c r="F45" s="98">
        <f>ROUND(D45*E45,0)</f>
        <v>177</v>
      </c>
      <c r="G45" s="100" t="s">
        <v>71</v>
      </c>
      <c r="H45" s="100" t="s">
        <v>72</v>
      </c>
      <c r="I45" s="100">
        <v>7</v>
      </c>
    </row>
    <row r="46" spans="1:9" x14ac:dyDescent="0.25">
      <c r="A46" s="55">
        <v>2</v>
      </c>
      <c r="B46" s="2" t="s">
        <v>39</v>
      </c>
      <c r="C46" s="98" t="s">
        <v>40</v>
      </c>
      <c r="D46" s="98">
        <v>0.3</v>
      </c>
      <c r="E46" s="98">
        <v>500</v>
      </c>
      <c r="F46" s="98">
        <f>ROUND(D46*E46,0)</f>
        <v>150</v>
      </c>
      <c r="G46" s="100" t="s">
        <v>92</v>
      </c>
      <c r="H46" s="100" t="s">
        <v>80</v>
      </c>
      <c r="I46" s="100">
        <v>6</v>
      </c>
    </row>
    <row r="47" spans="1:9" x14ac:dyDescent="0.25">
      <c r="A47" s="55">
        <v>3</v>
      </c>
      <c r="B47" s="56" t="s">
        <v>242</v>
      </c>
      <c r="C47" s="98" t="s">
        <v>23</v>
      </c>
      <c r="D47" s="98">
        <v>0.5</v>
      </c>
      <c r="E47" s="98">
        <v>500</v>
      </c>
      <c r="F47" s="98">
        <f>ROUND(D47*E47,0)</f>
        <v>250</v>
      </c>
      <c r="G47" s="100" t="s">
        <v>90</v>
      </c>
      <c r="H47" s="100" t="s">
        <v>80</v>
      </c>
      <c r="I47" s="100">
        <v>4</v>
      </c>
    </row>
    <row r="48" spans="1:9" x14ac:dyDescent="0.25">
      <c r="A48" s="55"/>
      <c r="B48" s="57" t="s">
        <v>13</v>
      </c>
      <c r="C48" s="89"/>
      <c r="D48" s="89">
        <f>SUM(D45:D47)</f>
        <v>1.1000000000000001</v>
      </c>
      <c r="E48" s="89"/>
      <c r="F48" s="89">
        <f>SUM(F45:F47)</f>
        <v>577</v>
      </c>
      <c r="G48" s="90"/>
      <c r="H48" s="90"/>
      <c r="I48" s="90"/>
    </row>
    <row r="49" spans="1:9" ht="15.75" customHeight="1" x14ac:dyDescent="0.25">
      <c r="A49" s="145" t="s">
        <v>243</v>
      </c>
      <c r="B49" s="146"/>
      <c r="C49" s="146"/>
      <c r="D49" s="146"/>
      <c r="E49" s="146"/>
      <c r="F49" s="146"/>
      <c r="G49" s="146"/>
      <c r="H49" s="146"/>
      <c r="I49" s="147"/>
    </row>
    <row r="50" spans="1:9" x14ac:dyDescent="0.25">
      <c r="A50" s="55">
        <v>1</v>
      </c>
      <c r="B50" s="56" t="s">
        <v>22</v>
      </c>
      <c r="C50" s="98" t="s">
        <v>23</v>
      </c>
      <c r="D50" s="55">
        <v>2</v>
      </c>
      <c r="E50" s="98">
        <v>580</v>
      </c>
      <c r="F50" s="98">
        <f>ROUND(D50*E50,0)</f>
        <v>1160</v>
      </c>
      <c r="G50" s="100" t="s">
        <v>90</v>
      </c>
      <c r="H50" s="100" t="s">
        <v>80</v>
      </c>
      <c r="I50" s="100">
        <v>4</v>
      </c>
    </row>
    <row r="51" spans="1:9" x14ac:dyDescent="0.25">
      <c r="A51" s="55">
        <v>2</v>
      </c>
      <c r="B51" s="56" t="s">
        <v>22</v>
      </c>
      <c r="C51" s="98" t="s">
        <v>23</v>
      </c>
      <c r="D51" s="55">
        <v>1</v>
      </c>
      <c r="E51" s="98">
        <v>560</v>
      </c>
      <c r="F51" s="98">
        <f>ROUND(D51*E51,0)</f>
        <v>560</v>
      </c>
      <c r="G51" s="100" t="s">
        <v>90</v>
      </c>
      <c r="H51" s="100" t="s">
        <v>80</v>
      </c>
      <c r="I51" s="100">
        <v>4</v>
      </c>
    </row>
    <row r="52" spans="1:9" ht="62.25" customHeight="1" x14ac:dyDescent="0.25">
      <c r="A52" s="55">
        <v>3</v>
      </c>
      <c r="B52" s="56" t="s">
        <v>61</v>
      </c>
      <c r="C52" s="98" t="s">
        <v>62</v>
      </c>
      <c r="D52" s="55">
        <v>0.75</v>
      </c>
      <c r="E52" s="9" t="s">
        <v>380</v>
      </c>
      <c r="F52" s="9">
        <v>377</v>
      </c>
      <c r="G52" s="100" t="s">
        <v>90</v>
      </c>
      <c r="H52" s="100" t="s">
        <v>80</v>
      </c>
      <c r="I52" s="100">
        <v>4</v>
      </c>
    </row>
    <row r="53" spans="1:9" ht="30.75" customHeight="1" x14ac:dyDescent="0.25">
      <c r="A53" s="55">
        <v>4</v>
      </c>
      <c r="B53" s="56" t="s">
        <v>400</v>
      </c>
      <c r="C53" s="98" t="s">
        <v>23</v>
      </c>
      <c r="D53" s="55">
        <v>1.5</v>
      </c>
      <c r="E53" s="98">
        <v>600</v>
      </c>
      <c r="F53" s="98">
        <f>ROUND(D53*E53,0)</f>
        <v>900</v>
      </c>
      <c r="G53" s="100" t="s">
        <v>90</v>
      </c>
      <c r="H53" s="100" t="s">
        <v>80</v>
      </c>
      <c r="I53" s="100">
        <v>4</v>
      </c>
    </row>
    <row r="54" spans="1:9" x14ac:dyDescent="0.25">
      <c r="A54" s="56"/>
      <c r="B54" s="57" t="s">
        <v>13</v>
      </c>
      <c r="C54" s="89"/>
      <c r="D54" s="59">
        <f>SUM(D50:D53)</f>
        <v>5.25</v>
      </c>
      <c r="E54" s="59"/>
      <c r="F54" s="89">
        <f>SUM(F50:F53)</f>
        <v>2997</v>
      </c>
      <c r="G54" s="90"/>
      <c r="H54" s="90"/>
      <c r="I54" s="90"/>
    </row>
    <row r="55" spans="1:9" x14ac:dyDescent="0.25">
      <c r="A55" s="135" t="s">
        <v>387</v>
      </c>
      <c r="B55" s="135"/>
      <c r="C55" s="135"/>
      <c r="D55" s="135"/>
      <c r="E55" s="135"/>
      <c r="F55" s="135"/>
      <c r="G55" s="111"/>
      <c r="H55" s="111"/>
      <c r="I55" s="111"/>
    </row>
    <row r="56" spans="1:9" x14ac:dyDescent="0.25">
      <c r="A56" s="55">
        <v>1</v>
      </c>
      <c r="B56" s="61" t="s">
        <v>220</v>
      </c>
      <c r="C56" s="98" t="s">
        <v>230</v>
      </c>
      <c r="D56" s="98">
        <v>1</v>
      </c>
      <c r="E56" s="98">
        <v>917</v>
      </c>
      <c r="F56" s="98">
        <f t="shared" ref="F56:F64" si="2">ROUND(D56*E56,0)</f>
        <v>917</v>
      </c>
      <c r="G56" s="100" t="s">
        <v>69</v>
      </c>
      <c r="H56" s="100" t="s">
        <v>70</v>
      </c>
      <c r="I56" s="100">
        <v>13</v>
      </c>
    </row>
    <row r="57" spans="1:9" x14ac:dyDescent="0.25">
      <c r="A57" s="55">
        <v>2</v>
      </c>
      <c r="B57" s="61" t="s">
        <v>231</v>
      </c>
      <c r="C57" s="98" t="s">
        <v>232</v>
      </c>
      <c r="D57" s="98">
        <v>0.25</v>
      </c>
      <c r="E57" s="98">
        <v>553</v>
      </c>
      <c r="F57" s="98">
        <f t="shared" si="2"/>
        <v>138</v>
      </c>
      <c r="G57" s="100" t="s">
        <v>233</v>
      </c>
      <c r="H57" s="100" t="s">
        <v>234</v>
      </c>
      <c r="I57" s="100">
        <v>12</v>
      </c>
    </row>
    <row r="58" spans="1:9" x14ac:dyDescent="0.25">
      <c r="A58" s="55">
        <v>3</v>
      </c>
      <c r="B58" s="61" t="s">
        <v>181</v>
      </c>
      <c r="C58" s="98" t="s">
        <v>47</v>
      </c>
      <c r="D58" s="98">
        <v>0.25</v>
      </c>
      <c r="E58" s="98">
        <v>885</v>
      </c>
      <c r="F58" s="98">
        <f t="shared" si="2"/>
        <v>221</v>
      </c>
      <c r="G58" s="100" t="s">
        <v>91</v>
      </c>
      <c r="H58" s="100" t="s">
        <v>75</v>
      </c>
      <c r="I58" s="100">
        <v>7</v>
      </c>
    </row>
    <row r="59" spans="1:9" x14ac:dyDescent="0.25">
      <c r="A59" s="55">
        <v>4</v>
      </c>
      <c r="B59" s="61" t="s">
        <v>237</v>
      </c>
      <c r="C59" s="98" t="s">
        <v>215</v>
      </c>
      <c r="D59" s="98">
        <v>0.5</v>
      </c>
      <c r="E59" s="98">
        <v>560</v>
      </c>
      <c r="F59" s="98">
        <f>ROUND(D59*E59,0)</f>
        <v>280</v>
      </c>
      <c r="G59" s="85" t="s">
        <v>102</v>
      </c>
      <c r="H59" s="85" t="s">
        <v>274</v>
      </c>
      <c r="I59" s="85">
        <v>10</v>
      </c>
    </row>
    <row r="60" spans="1:9" x14ac:dyDescent="0.25">
      <c r="A60" s="55">
        <v>5</v>
      </c>
      <c r="B60" s="61" t="s">
        <v>235</v>
      </c>
      <c r="C60" s="98" t="s">
        <v>236</v>
      </c>
      <c r="D60" s="98">
        <v>0.5</v>
      </c>
      <c r="E60" s="98">
        <v>560</v>
      </c>
      <c r="F60" s="98">
        <f t="shared" si="2"/>
        <v>280</v>
      </c>
      <c r="G60" s="116"/>
      <c r="H60" s="116"/>
      <c r="I60" s="116"/>
    </row>
    <row r="61" spans="1:9" x14ac:dyDescent="0.25">
      <c r="A61" s="55">
        <v>6</v>
      </c>
      <c r="B61" s="61" t="s">
        <v>108</v>
      </c>
      <c r="C61" s="98" t="s">
        <v>109</v>
      </c>
      <c r="D61" s="98">
        <v>0.6</v>
      </c>
      <c r="E61" s="98">
        <v>636</v>
      </c>
      <c r="F61" s="98">
        <f>ROUND(D61*E61,0)</f>
        <v>382</v>
      </c>
      <c r="G61" s="85" t="s">
        <v>102</v>
      </c>
      <c r="H61" s="85" t="s">
        <v>234</v>
      </c>
      <c r="I61" s="85">
        <v>5</v>
      </c>
    </row>
    <row r="62" spans="1:9" x14ac:dyDescent="0.25">
      <c r="A62" s="55">
        <v>7</v>
      </c>
      <c r="B62" s="61" t="s">
        <v>238</v>
      </c>
      <c r="C62" s="98" t="s">
        <v>239</v>
      </c>
      <c r="D62" s="98">
        <v>3</v>
      </c>
      <c r="E62" s="98">
        <v>560</v>
      </c>
      <c r="F62" s="98">
        <f t="shared" si="2"/>
        <v>1680</v>
      </c>
      <c r="G62" s="90" t="s">
        <v>102</v>
      </c>
      <c r="H62" s="90" t="s">
        <v>234</v>
      </c>
      <c r="I62" s="90">
        <v>5</v>
      </c>
    </row>
    <row r="63" spans="1:9" x14ac:dyDescent="0.25">
      <c r="A63" s="55">
        <v>8</v>
      </c>
      <c r="B63" s="61" t="s">
        <v>240</v>
      </c>
      <c r="C63" s="98" t="s">
        <v>23</v>
      </c>
      <c r="D63" s="98">
        <v>5</v>
      </c>
      <c r="E63" s="98">
        <v>500</v>
      </c>
      <c r="F63" s="98">
        <f t="shared" si="2"/>
        <v>2500</v>
      </c>
      <c r="G63" s="90" t="s">
        <v>102</v>
      </c>
      <c r="H63" s="90" t="s">
        <v>81</v>
      </c>
      <c r="I63" s="90">
        <v>4</v>
      </c>
    </row>
    <row r="64" spans="1:9" x14ac:dyDescent="0.25">
      <c r="A64" s="55">
        <v>9</v>
      </c>
      <c r="B64" s="56" t="s">
        <v>201</v>
      </c>
      <c r="C64" s="98" t="s">
        <v>202</v>
      </c>
      <c r="D64" s="98">
        <v>1</v>
      </c>
      <c r="E64" s="98">
        <v>500</v>
      </c>
      <c r="F64" s="98">
        <f t="shared" si="2"/>
        <v>500</v>
      </c>
      <c r="G64" s="90" t="s">
        <v>78</v>
      </c>
      <c r="H64" s="90" t="s">
        <v>80</v>
      </c>
      <c r="I64" s="90">
        <v>1</v>
      </c>
    </row>
    <row r="65" spans="1:9" x14ac:dyDescent="0.25">
      <c r="A65" s="55">
        <v>10</v>
      </c>
      <c r="B65" s="61" t="s">
        <v>9</v>
      </c>
      <c r="C65" s="98" t="s">
        <v>10</v>
      </c>
      <c r="D65" s="98">
        <v>0.5</v>
      </c>
      <c r="E65" s="98">
        <v>500</v>
      </c>
      <c r="F65" s="98">
        <f>ROUND(D65*E65,0)</f>
        <v>250</v>
      </c>
      <c r="G65" s="92" t="s">
        <v>78</v>
      </c>
      <c r="H65" s="92" t="s">
        <v>80</v>
      </c>
      <c r="I65" s="92">
        <v>1</v>
      </c>
    </row>
    <row r="66" spans="1:9" x14ac:dyDescent="0.25">
      <c r="A66" s="56"/>
      <c r="B66" s="62" t="s">
        <v>13</v>
      </c>
      <c r="C66" s="98"/>
      <c r="D66" s="63">
        <f>SUM(D56:D65)</f>
        <v>12.6</v>
      </c>
      <c r="E66" s="89"/>
      <c r="F66" s="89">
        <f>SUM(F56:F65)</f>
        <v>7148</v>
      </c>
      <c r="G66" s="90"/>
      <c r="H66" s="90"/>
      <c r="I66" s="90"/>
    </row>
    <row r="67" spans="1:9" ht="29.25" customHeight="1" x14ac:dyDescent="0.25">
      <c r="A67" s="56"/>
      <c r="B67" s="64" t="s">
        <v>241</v>
      </c>
      <c r="C67" s="98"/>
      <c r="D67" s="98"/>
      <c r="E67" s="98"/>
      <c r="F67" s="98">
        <v>505</v>
      </c>
      <c r="G67" s="90"/>
      <c r="H67" s="90"/>
      <c r="I67" s="90"/>
    </row>
    <row r="68" spans="1:9" x14ac:dyDescent="0.25">
      <c r="A68" s="56"/>
      <c r="B68" s="62" t="s">
        <v>13</v>
      </c>
      <c r="C68" s="89"/>
      <c r="D68" s="89"/>
      <c r="E68" s="89"/>
      <c r="F68" s="89">
        <f>F66+F67</f>
        <v>7653</v>
      </c>
      <c r="G68" s="90"/>
      <c r="H68" s="90"/>
      <c r="I68" s="90"/>
    </row>
  </sheetData>
  <mergeCells count="14">
    <mergeCell ref="A28:F28"/>
    <mergeCell ref="A55:F55"/>
    <mergeCell ref="A44:F44"/>
    <mergeCell ref="A22:I22"/>
    <mergeCell ref="A31:I31"/>
    <mergeCell ref="A34:I34"/>
    <mergeCell ref="A49:I49"/>
    <mergeCell ref="A37:I37"/>
    <mergeCell ref="A1:I1"/>
    <mergeCell ref="A4:I4"/>
    <mergeCell ref="A8:I8"/>
    <mergeCell ref="A17:I17"/>
    <mergeCell ref="A25:I25"/>
    <mergeCell ref="A2:I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I70"/>
  <sheetViews>
    <sheetView workbookViewId="0">
      <selection activeCell="L18" sqref="L18"/>
    </sheetView>
  </sheetViews>
  <sheetFormatPr defaultRowHeight="15" x14ac:dyDescent="0.25"/>
  <cols>
    <col min="2" max="2" width="29" customWidth="1"/>
    <col min="3" max="3" width="10.42578125" customWidth="1"/>
    <col min="4" max="4" width="10.7109375" customWidth="1"/>
    <col min="5" max="5" width="15" customWidth="1"/>
    <col min="6" max="6" width="13.42578125" customWidth="1"/>
    <col min="9" max="9" width="12.85546875" customWidth="1"/>
  </cols>
  <sheetData>
    <row r="1" spans="1:9" s="110" customFormat="1" ht="15.75" customHeight="1" x14ac:dyDescent="0.25">
      <c r="A1" s="133" t="s">
        <v>453</v>
      </c>
      <c r="B1" s="133"/>
      <c r="C1" s="133"/>
      <c r="D1" s="133"/>
      <c r="E1" s="133"/>
      <c r="F1" s="133"/>
      <c r="G1" s="133"/>
      <c r="H1" s="133"/>
      <c r="I1" s="133"/>
    </row>
    <row r="2" spans="1:9" ht="35.25" customHeight="1" x14ac:dyDescent="0.25">
      <c r="A2" s="137" t="s">
        <v>349</v>
      </c>
      <c r="B2" s="137"/>
      <c r="C2" s="137"/>
      <c r="D2" s="137"/>
      <c r="E2" s="137"/>
      <c r="F2" s="137"/>
      <c r="G2" s="137"/>
      <c r="H2" s="137"/>
      <c r="I2" s="137"/>
    </row>
    <row r="3" spans="1:9" ht="47.25" x14ac:dyDescent="0.25">
      <c r="A3" s="101" t="s">
        <v>0</v>
      </c>
      <c r="B3" s="95" t="s">
        <v>1</v>
      </c>
      <c r="C3" s="95" t="s">
        <v>2</v>
      </c>
      <c r="D3" s="95" t="s">
        <v>3</v>
      </c>
      <c r="E3" s="94" t="s">
        <v>337</v>
      </c>
      <c r="F3" s="95" t="s">
        <v>338</v>
      </c>
      <c r="G3" s="95" t="s">
        <v>339</v>
      </c>
      <c r="H3" s="95" t="s">
        <v>340</v>
      </c>
      <c r="I3" s="95" t="s">
        <v>341</v>
      </c>
    </row>
    <row r="4" spans="1:9" ht="15.75" customHeight="1" x14ac:dyDescent="0.25">
      <c r="A4" s="141" t="s">
        <v>137</v>
      </c>
      <c r="B4" s="142"/>
      <c r="C4" s="142"/>
      <c r="D4" s="142"/>
      <c r="E4" s="142"/>
      <c r="F4" s="142"/>
      <c r="G4" s="142"/>
      <c r="H4" s="142"/>
      <c r="I4" s="143"/>
    </row>
    <row r="5" spans="1:9" ht="31.5" x14ac:dyDescent="0.25">
      <c r="A5" s="3">
        <v>1</v>
      </c>
      <c r="B5" s="11" t="s">
        <v>388</v>
      </c>
      <c r="C5" s="3" t="s">
        <v>4</v>
      </c>
      <c r="D5" s="3">
        <v>1</v>
      </c>
      <c r="E5" s="3">
        <v>1590</v>
      </c>
      <c r="F5" s="3">
        <f t="shared" ref="F5:F6" si="0">ROUND(D5*E5,0)</f>
        <v>1590</v>
      </c>
      <c r="G5" s="23" t="s">
        <v>69</v>
      </c>
      <c r="H5" s="23" t="s">
        <v>70</v>
      </c>
      <c r="I5" s="23">
        <v>13</v>
      </c>
    </row>
    <row r="6" spans="1:9" ht="15.75" x14ac:dyDescent="0.25">
      <c r="A6" s="3">
        <v>2</v>
      </c>
      <c r="B6" s="11" t="s">
        <v>5</v>
      </c>
      <c r="C6" s="3" t="s">
        <v>6</v>
      </c>
      <c r="D6" s="3">
        <v>1</v>
      </c>
      <c r="E6" s="3">
        <v>859</v>
      </c>
      <c r="F6" s="3">
        <f t="shared" si="0"/>
        <v>859</v>
      </c>
      <c r="G6" s="23" t="s">
        <v>71</v>
      </c>
      <c r="H6" s="23" t="s">
        <v>72</v>
      </c>
      <c r="I6" s="23">
        <v>7</v>
      </c>
    </row>
    <row r="7" spans="1:9" ht="15.75" x14ac:dyDescent="0.25">
      <c r="A7" s="3"/>
      <c r="B7" s="14" t="s">
        <v>13</v>
      </c>
      <c r="C7" s="4"/>
      <c r="D7" s="4">
        <f>SUM(D5:D6)</f>
        <v>2</v>
      </c>
      <c r="E7" s="3"/>
      <c r="F7" s="4">
        <f>SUM(F5:F6)</f>
        <v>2449</v>
      </c>
      <c r="G7" s="25"/>
      <c r="H7" s="25"/>
      <c r="I7" s="25"/>
    </row>
    <row r="8" spans="1:9" ht="15.75" customHeight="1" x14ac:dyDescent="0.25">
      <c r="A8" s="145" t="s">
        <v>29</v>
      </c>
      <c r="B8" s="146"/>
      <c r="C8" s="146"/>
      <c r="D8" s="146"/>
      <c r="E8" s="146"/>
      <c r="F8" s="146"/>
      <c r="G8" s="146"/>
      <c r="H8" s="146"/>
      <c r="I8" s="147"/>
    </row>
    <row r="9" spans="1:9" ht="15.75" x14ac:dyDescent="0.25">
      <c r="A9" s="3">
        <v>1</v>
      </c>
      <c r="B9" s="11" t="s">
        <v>93</v>
      </c>
      <c r="C9" s="3" t="s">
        <v>94</v>
      </c>
      <c r="D9" s="3">
        <v>1</v>
      </c>
      <c r="E9" s="3">
        <v>1081</v>
      </c>
      <c r="F9" s="3">
        <f>ROUND(D9*E9,0)</f>
        <v>1081</v>
      </c>
      <c r="G9" s="23" t="s">
        <v>74</v>
      </c>
      <c r="H9" s="23" t="s">
        <v>75</v>
      </c>
      <c r="I9" s="23">
        <v>10</v>
      </c>
    </row>
    <row r="10" spans="1:9" ht="15.75" x14ac:dyDescent="0.25">
      <c r="A10" s="98">
        <v>2</v>
      </c>
      <c r="B10" s="11" t="s">
        <v>63</v>
      </c>
      <c r="C10" s="3" t="s">
        <v>64</v>
      </c>
      <c r="D10" s="3">
        <v>2</v>
      </c>
      <c r="E10" s="3">
        <v>690</v>
      </c>
      <c r="F10" s="3">
        <f>ROUND(D10*E10,0)</f>
        <v>1380</v>
      </c>
      <c r="G10" s="21" t="s">
        <v>78</v>
      </c>
      <c r="H10" s="21" t="s">
        <v>75</v>
      </c>
      <c r="I10" s="21">
        <v>4</v>
      </c>
    </row>
    <row r="11" spans="1:9" ht="15.75" x14ac:dyDescent="0.25">
      <c r="A11" s="98">
        <v>3</v>
      </c>
      <c r="B11" s="11" t="s">
        <v>96</v>
      </c>
      <c r="C11" s="3" t="s">
        <v>76</v>
      </c>
      <c r="D11" s="3">
        <v>4</v>
      </c>
      <c r="E11" s="3">
        <v>670</v>
      </c>
      <c r="F11" s="3">
        <f>ROUND(D11*E11,0)</f>
        <v>2680</v>
      </c>
      <c r="G11" s="88" t="s">
        <v>78</v>
      </c>
      <c r="H11" s="88" t="s">
        <v>75</v>
      </c>
      <c r="I11" s="88">
        <v>4</v>
      </c>
    </row>
    <row r="12" spans="1:9" ht="47.25" x14ac:dyDescent="0.25">
      <c r="A12" s="98">
        <v>4</v>
      </c>
      <c r="B12" s="11" t="s">
        <v>248</v>
      </c>
      <c r="C12" s="3" t="s">
        <v>141</v>
      </c>
      <c r="D12" s="3">
        <v>1</v>
      </c>
      <c r="E12" s="9" t="s">
        <v>440</v>
      </c>
      <c r="F12" s="9">
        <v>587</v>
      </c>
      <c r="G12" s="23" t="s">
        <v>78</v>
      </c>
      <c r="H12" s="23" t="s">
        <v>81</v>
      </c>
      <c r="I12" s="23">
        <v>2</v>
      </c>
    </row>
    <row r="13" spans="1:9" ht="15.75" x14ac:dyDescent="0.25">
      <c r="A13" s="98">
        <v>5</v>
      </c>
      <c r="B13" s="11" t="s">
        <v>9</v>
      </c>
      <c r="C13" s="3" t="s">
        <v>10</v>
      </c>
      <c r="D13" s="3">
        <v>5.5</v>
      </c>
      <c r="E13" s="3">
        <v>500</v>
      </c>
      <c r="F13" s="3">
        <f t="shared" ref="F13:F14" si="1">ROUND(D13*E13,0)</f>
        <v>2750</v>
      </c>
      <c r="G13" s="21" t="s">
        <v>78</v>
      </c>
      <c r="H13" s="21" t="s">
        <v>80</v>
      </c>
      <c r="I13" s="21">
        <v>1</v>
      </c>
    </row>
    <row r="14" spans="1:9" ht="15.75" x14ac:dyDescent="0.25">
      <c r="A14" s="98">
        <v>6</v>
      </c>
      <c r="B14" s="11" t="s">
        <v>11</v>
      </c>
      <c r="C14" s="3" t="s">
        <v>12</v>
      </c>
      <c r="D14" s="3">
        <v>1.5</v>
      </c>
      <c r="E14" s="3">
        <v>500</v>
      </c>
      <c r="F14" s="3">
        <f t="shared" si="1"/>
        <v>750</v>
      </c>
      <c r="G14" s="21" t="s">
        <v>78</v>
      </c>
      <c r="H14" s="21" t="s">
        <v>80</v>
      </c>
      <c r="I14" s="21">
        <v>1</v>
      </c>
    </row>
    <row r="15" spans="1:9" ht="15.75" x14ac:dyDescent="0.25">
      <c r="A15" s="98">
        <v>7</v>
      </c>
      <c r="B15" s="11" t="s">
        <v>247</v>
      </c>
      <c r="C15" s="3" t="s">
        <v>8</v>
      </c>
      <c r="D15" s="3">
        <v>1.5</v>
      </c>
      <c r="E15" s="3">
        <v>500</v>
      </c>
      <c r="F15" s="3">
        <f>ROUND(D15*E15,0)</f>
        <v>750</v>
      </c>
      <c r="G15" s="21" t="s">
        <v>78</v>
      </c>
      <c r="H15" s="21" t="s">
        <v>75</v>
      </c>
      <c r="I15" s="21">
        <v>4</v>
      </c>
    </row>
    <row r="16" spans="1:9" ht="47.25" x14ac:dyDescent="0.25">
      <c r="A16" s="98">
        <v>8</v>
      </c>
      <c r="B16" s="11" t="s">
        <v>32</v>
      </c>
      <c r="C16" s="3" t="s">
        <v>77</v>
      </c>
      <c r="D16" s="3">
        <v>1</v>
      </c>
      <c r="E16" s="9" t="s">
        <v>441</v>
      </c>
      <c r="F16" s="9">
        <v>713</v>
      </c>
      <c r="G16" s="23" t="s">
        <v>79</v>
      </c>
      <c r="H16" s="23" t="s">
        <v>80</v>
      </c>
      <c r="I16" s="23">
        <v>5</v>
      </c>
    </row>
    <row r="17" spans="1:9" ht="47.25" x14ac:dyDescent="0.25">
      <c r="A17" s="98">
        <v>9</v>
      </c>
      <c r="B17" s="11" t="s">
        <v>33</v>
      </c>
      <c r="C17" s="3" t="s">
        <v>249</v>
      </c>
      <c r="D17" s="3">
        <v>1</v>
      </c>
      <c r="E17" s="9" t="s">
        <v>389</v>
      </c>
      <c r="F17" s="9">
        <v>706</v>
      </c>
      <c r="G17" s="23" t="s">
        <v>79</v>
      </c>
      <c r="H17" s="23" t="s">
        <v>75</v>
      </c>
      <c r="I17" s="23">
        <v>7</v>
      </c>
    </row>
    <row r="18" spans="1:9" ht="15.75" x14ac:dyDescent="0.25">
      <c r="A18" s="3"/>
      <c r="B18" s="14" t="s">
        <v>13</v>
      </c>
      <c r="C18" s="3"/>
      <c r="D18" s="4">
        <f>SUM(D9:D17)</f>
        <v>18.5</v>
      </c>
      <c r="E18" s="4"/>
      <c r="F18" s="4">
        <f>SUM(F9:F17)</f>
        <v>11397</v>
      </c>
      <c r="G18" s="25"/>
      <c r="H18" s="25"/>
      <c r="I18" s="25"/>
    </row>
    <row r="19" spans="1:9" ht="15.75" customHeight="1" x14ac:dyDescent="0.25">
      <c r="A19" s="145" t="s">
        <v>134</v>
      </c>
      <c r="B19" s="146"/>
      <c r="C19" s="146"/>
      <c r="D19" s="146"/>
      <c r="E19" s="146"/>
      <c r="F19" s="146"/>
      <c r="G19" s="146"/>
      <c r="H19" s="146"/>
      <c r="I19" s="147"/>
    </row>
    <row r="20" spans="1:9" ht="15.75" x14ac:dyDescent="0.25">
      <c r="A20" s="3">
        <v>1</v>
      </c>
      <c r="B20" s="11" t="s">
        <v>14</v>
      </c>
      <c r="C20" s="3" t="s">
        <v>15</v>
      </c>
      <c r="D20" s="3">
        <v>1</v>
      </c>
      <c r="E20" s="3">
        <v>700</v>
      </c>
      <c r="F20" s="3">
        <f>ROUND(D20*E20,0)</f>
        <v>700</v>
      </c>
      <c r="G20" s="83" t="s">
        <v>74</v>
      </c>
      <c r="H20" s="83" t="s">
        <v>81</v>
      </c>
      <c r="I20" s="83">
        <v>6</v>
      </c>
    </row>
    <row r="21" spans="1:9" ht="15.75" x14ac:dyDescent="0.25">
      <c r="A21" s="3">
        <v>2</v>
      </c>
      <c r="B21" s="11" t="s">
        <v>17</v>
      </c>
      <c r="C21" s="3" t="s">
        <v>18</v>
      </c>
      <c r="D21" s="3">
        <v>3.5</v>
      </c>
      <c r="E21" s="3">
        <v>534</v>
      </c>
      <c r="F21" s="3">
        <f>ROUND(D21*E21,0)</f>
        <v>1869</v>
      </c>
      <c r="G21" s="20" t="s">
        <v>78</v>
      </c>
      <c r="H21" s="21" t="s">
        <v>274</v>
      </c>
      <c r="I21" s="21">
        <v>5</v>
      </c>
    </row>
    <row r="22" spans="1:9" ht="15.75" x14ac:dyDescent="0.25">
      <c r="A22" s="3">
        <v>3</v>
      </c>
      <c r="B22" s="11" t="s">
        <v>201</v>
      </c>
      <c r="C22" s="3" t="s">
        <v>202</v>
      </c>
      <c r="D22" s="3">
        <v>1</v>
      </c>
      <c r="E22" s="3">
        <v>500</v>
      </c>
      <c r="F22" s="3">
        <f>ROUND(D22*E22,0)</f>
        <v>500</v>
      </c>
      <c r="G22" s="88" t="s">
        <v>78</v>
      </c>
      <c r="H22" s="88" t="s">
        <v>75</v>
      </c>
      <c r="I22" s="88">
        <v>4</v>
      </c>
    </row>
    <row r="23" spans="1:9" ht="15.75" x14ac:dyDescent="0.25">
      <c r="A23" s="3"/>
      <c r="B23" s="27" t="s">
        <v>13</v>
      </c>
      <c r="C23" s="3"/>
      <c r="D23" s="4">
        <f>SUM(D20:D22)</f>
        <v>5.5</v>
      </c>
      <c r="E23" s="3"/>
      <c r="F23" s="4">
        <f>SUM(F20:F22)</f>
        <v>3069</v>
      </c>
      <c r="G23" s="25"/>
      <c r="H23" s="25"/>
      <c r="I23" s="25"/>
    </row>
    <row r="24" spans="1:9" ht="15.75" customHeight="1" x14ac:dyDescent="0.25">
      <c r="A24" s="145" t="s">
        <v>359</v>
      </c>
      <c r="B24" s="146"/>
      <c r="C24" s="146"/>
      <c r="D24" s="146"/>
      <c r="E24" s="146"/>
      <c r="F24" s="146"/>
      <c r="G24" s="146"/>
      <c r="H24" s="146"/>
      <c r="I24" s="147"/>
    </row>
    <row r="25" spans="1:9" ht="15.75" x14ac:dyDescent="0.25">
      <c r="A25" s="3">
        <v>1</v>
      </c>
      <c r="B25" s="11" t="s">
        <v>57</v>
      </c>
      <c r="C25" s="3" t="s">
        <v>25</v>
      </c>
      <c r="D25" s="65">
        <v>0.2</v>
      </c>
      <c r="E25" s="3">
        <v>593</v>
      </c>
      <c r="F25" s="3">
        <f>ROUND(D25*E25,0)</f>
        <v>119</v>
      </c>
      <c r="G25" s="23" t="s">
        <v>86</v>
      </c>
      <c r="H25" s="23" t="s">
        <v>88</v>
      </c>
      <c r="I25" s="23">
        <v>6</v>
      </c>
    </row>
    <row r="26" spans="1:9" ht="15.75" x14ac:dyDescent="0.25">
      <c r="A26" s="3">
        <v>2</v>
      </c>
      <c r="B26" s="11" t="s">
        <v>58</v>
      </c>
      <c r="C26" s="3" t="s">
        <v>59</v>
      </c>
      <c r="D26" s="65">
        <v>0.5</v>
      </c>
      <c r="E26" s="3">
        <v>583</v>
      </c>
      <c r="F26" s="3">
        <f>ROUND(D26*E26,0)</f>
        <v>292</v>
      </c>
      <c r="G26" s="20" t="s">
        <v>74</v>
      </c>
      <c r="H26" s="20" t="s">
        <v>81</v>
      </c>
      <c r="I26" s="20">
        <v>6</v>
      </c>
    </row>
    <row r="27" spans="1:9" ht="15.75" x14ac:dyDescent="0.25">
      <c r="A27" s="3"/>
      <c r="B27" s="14" t="s">
        <v>13</v>
      </c>
      <c r="C27" s="3"/>
      <c r="D27" s="4">
        <f>SUM(D25:D26)</f>
        <v>0.7</v>
      </c>
      <c r="E27" s="4"/>
      <c r="F27" s="4">
        <f>SUM(F25:F26)</f>
        <v>411</v>
      </c>
      <c r="G27" s="25"/>
      <c r="H27" s="25"/>
      <c r="I27" s="25"/>
    </row>
    <row r="28" spans="1:9" ht="15.75" customHeight="1" x14ac:dyDescent="0.25">
      <c r="A28" s="148" t="s">
        <v>436</v>
      </c>
      <c r="B28" s="149"/>
      <c r="C28" s="149"/>
      <c r="D28" s="149"/>
      <c r="E28" s="149"/>
      <c r="F28" s="149"/>
      <c r="G28" s="149"/>
      <c r="H28" s="149"/>
      <c r="I28" s="150"/>
    </row>
    <row r="29" spans="1:9" ht="15.75" x14ac:dyDescent="0.25">
      <c r="A29" s="3">
        <v>1</v>
      </c>
      <c r="B29" s="126" t="s">
        <v>132</v>
      </c>
      <c r="C29" s="124" t="s">
        <v>133</v>
      </c>
      <c r="D29" s="3">
        <v>0.7</v>
      </c>
      <c r="E29" s="3">
        <v>650</v>
      </c>
      <c r="F29" s="3">
        <f>ROUND(D29*E29,0)</f>
        <v>455</v>
      </c>
      <c r="G29" s="23" t="s">
        <v>85</v>
      </c>
      <c r="H29" s="23" t="s">
        <v>89</v>
      </c>
      <c r="I29" s="23">
        <v>7</v>
      </c>
    </row>
    <row r="30" spans="1:9" ht="15.75" x14ac:dyDescent="0.25">
      <c r="A30" s="3">
        <v>2</v>
      </c>
      <c r="B30" s="11" t="s">
        <v>261</v>
      </c>
      <c r="C30" s="3" t="s">
        <v>260</v>
      </c>
      <c r="D30" s="3">
        <v>1.5</v>
      </c>
      <c r="E30" s="3">
        <v>511</v>
      </c>
      <c r="F30" s="3">
        <f>ROUND(D30*E30,0)</f>
        <v>767</v>
      </c>
      <c r="G30" s="20" t="s">
        <v>85</v>
      </c>
      <c r="H30" s="20" t="s">
        <v>87</v>
      </c>
      <c r="I30" s="20">
        <v>7</v>
      </c>
    </row>
    <row r="31" spans="1:9" ht="15.75" x14ac:dyDescent="0.25">
      <c r="A31" s="3"/>
      <c r="B31" s="14" t="s">
        <v>13</v>
      </c>
      <c r="C31" s="3"/>
      <c r="D31" s="4">
        <f>SUM(D29:D30)</f>
        <v>2.2000000000000002</v>
      </c>
      <c r="E31" s="4"/>
      <c r="F31" s="4">
        <f>SUM(F29:F30)</f>
        <v>1222</v>
      </c>
      <c r="G31" s="25"/>
      <c r="H31" s="25"/>
      <c r="I31" s="25"/>
    </row>
    <row r="32" spans="1:9" ht="15.75" customHeight="1" x14ac:dyDescent="0.25">
      <c r="A32" s="148" t="s">
        <v>390</v>
      </c>
      <c r="B32" s="149"/>
      <c r="C32" s="149"/>
      <c r="D32" s="149"/>
      <c r="E32" s="149"/>
      <c r="F32" s="149"/>
      <c r="G32" s="149"/>
      <c r="H32" s="149"/>
      <c r="I32" s="150"/>
    </row>
    <row r="33" spans="1:9" ht="15.75" x14ac:dyDescent="0.25">
      <c r="A33" s="3">
        <v>1</v>
      </c>
      <c r="B33" s="11" t="s">
        <v>262</v>
      </c>
      <c r="C33" s="3" t="s">
        <v>117</v>
      </c>
      <c r="D33" s="3">
        <v>1</v>
      </c>
      <c r="E33" s="3">
        <v>607</v>
      </c>
      <c r="F33" s="3">
        <f>ROUND(D33*E33,0)</f>
        <v>607</v>
      </c>
      <c r="G33" s="20" t="s">
        <v>84</v>
      </c>
      <c r="H33" s="20" t="s">
        <v>75</v>
      </c>
      <c r="I33" s="20">
        <v>10</v>
      </c>
    </row>
    <row r="34" spans="1:9" s="114" customFormat="1" ht="15.75" x14ac:dyDescent="0.25">
      <c r="A34" s="89"/>
      <c r="B34" s="107" t="s">
        <v>13</v>
      </c>
      <c r="C34" s="89"/>
      <c r="D34" s="89">
        <f>SUM(D33)</f>
        <v>1</v>
      </c>
      <c r="E34" s="89"/>
      <c r="F34" s="89">
        <f>SUM(F33)</f>
        <v>607</v>
      </c>
      <c r="G34" s="113"/>
      <c r="H34" s="113"/>
      <c r="I34" s="113"/>
    </row>
    <row r="35" spans="1:9" ht="15.75" x14ac:dyDescent="0.25">
      <c r="A35" s="174" t="s">
        <v>391</v>
      </c>
      <c r="B35" s="175"/>
      <c r="C35" s="175"/>
      <c r="D35" s="175"/>
      <c r="E35" s="175"/>
      <c r="F35" s="175"/>
      <c r="G35" s="175"/>
      <c r="H35" s="175"/>
      <c r="I35" s="176"/>
    </row>
    <row r="36" spans="1:9" ht="15.75" x14ac:dyDescent="0.25">
      <c r="A36" s="3">
        <v>1</v>
      </c>
      <c r="B36" s="11" t="s">
        <v>263</v>
      </c>
      <c r="C36" s="3" t="s">
        <v>117</v>
      </c>
      <c r="D36" s="65">
        <f>SUM(A36:C36)</f>
        <v>1</v>
      </c>
      <c r="E36" s="3">
        <v>539</v>
      </c>
      <c r="F36" s="3">
        <f>ROUND(D36*E36,0)</f>
        <v>539</v>
      </c>
      <c r="G36" s="20" t="s">
        <v>84</v>
      </c>
      <c r="H36" s="20" t="s">
        <v>75</v>
      </c>
      <c r="I36" s="20">
        <v>10</v>
      </c>
    </row>
    <row r="37" spans="1:9" ht="15.75" x14ac:dyDescent="0.25">
      <c r="A37" s="3"/>
      <c r="B37" s="14" t="s">
        <v>13</v>
      </c>
      <c r="C37" s="3"/>
      <c r="D37" s="4">
        <f>SUM(D36)</f>
        <v>1</v>
      </c>
      <c r="E37" s="4"/>
      <c r="F37" s="4">
        <f>SUM(F36)</f>
        <v>539</v>
      </c>
      <c r="G37" s="25"/>
      <c r="H37" s="25"/>
      <c r="I37" s="25"/>
    </row>
    <row r="38" spans="1:9" ht="15.75" x14ac:dyDescent="0.25">
      <c r="A38" s="148" t="s">
        <v>392</v>
      </c>
      <c r="B38" s="149"/>
      <c r="C38" s="149"/>
      <c r="D38" s="149"/>
      <c r="E38" s="149"/>
      <c r="F38" s="150"/>
      <c r="G38" s="25"/>
      <c r="H38" s="25"/>
      <c r="I38" s="25"/>
    </row>
    <row r="39" spans="1:9" ht="15.75" x14ac:dyDescent="0.25">
      <c r="A39" s="3">
        <v>1</v>
      </c>
      <c r="B39" s="11" t="s">
        <v>195</v>
      </c>
      <c r="C39" s="3" t="s">
        <v>24</v>
      </c>
      <c r="D39" s="3">
        <v>1</v>
      </c>
      <c r="E39" s="3">
        <v>810</v>
      </c>
      <c r="F39" s="3">
        <f t="shared" ref="F39:F44" si="2">ROUND(D39*E39,0)</f>
        <v>810</v>
      </c>
      <c r="G39" s="20" t="s">
        <v>85</v>
      </c>
      <c r="H39" s="20" t="s">
        <v>75</v>
      </c>
      <c r="I39" s="20">
        <v>9</v>
      </c>
    </row>
    <row r="40" spans="1:9" ht="15.75" x14ac:dyDescent="0.25">
      <c r="A40" s="3">
        <v>2</v>
      </c>
      <c r="B40" s="11" t="s">
        <v>264</v>
      </c>
      <c r="C40" s="3" t="s">
        <v>207</v>
      </c>
      <c r="D40" s="3">
        <v>0.5</v>
      </c>
      <c r="E40" s="3">
        <v>510</v>
      </c>
      <c r="F40" s="3">
        <f t="shared" si="2"/>
        <v>255</v>
      </c>
      <c r="G40" s="20" t="s">
        <v>85</v>
      </c>
      <c r="H40" s="20" t="s">
        <v>87</v>
      </c>
      <c r="I40" s="20">
        <v>7</v>
      </c>
    </row>
    <row r="41" spans="1:9" ht="15.75" x14ac:dyDescent="0.25">
      <c r="A41" s="98">
        <v>3</v>
      </c>
      <c r="B41" s="11" t="s">
        <v>156</v>
      </c>
      <c r="C41" s="3" t="s">
        <v>157</v>
      </c>
      <c r="D41" s="3">
        <v>0.2</v>
      </c>
      <c r="E41" s="3">
        <v>510</v>
      </c>
      <c r="F41" s="3">
        <f>ROUND(D41*E41,0)</f>
        <v>102</v>
      </c>
      <c r="G41" s="20" t="s">
        <v>85</v>
      </c>
      <c r="H41" s="20" t="s">
        <v>87</v>
      </c>
      <c r="I41" s="20">
        <v>7</v>
      </c>
    </row>
    <row r="42" spans="1:9" ht="15.75" x14ac:dyDescent="0.25">
      <c r="A42" s="98">
        <v>4</v>
      </c>
      <c r="B42" s="11" t="s">
        <v>126</v>
      </c>
      <c r="C42" s="3" t="s">
        <v>127</v>
      </c>
      <c r="D42" s="3">
        <v>0.3</v>
      </c>
      <c r="E42" s="3">
        <v>510</v>
      </c>
      <c r="F42" s="3">
        <f t="shared" si="2"/>
        <v>153</v>
      </c>
      <c r="G42" s="20" t="s">
        <v>85</v>
      </c>
      <c r="H42" s="20" t="s">
        <v>87</v>
      </c>
      <c r="I42" s="20">
        <v>7</v>
      </c>
    </row>
    <row r="43" spans="1:9" ht="15.75" x14ac:dyDescent="0.25">
      <c r="A43" s="98">
        <v>5</v>
      </c>
      <c r="B43" s="11" t="s">
        <v>126</v>
      </c>
      <c r="C43" s="3" t="s">
        <v>127</v>
      </c>
      <c r="D43" s="3">
        <v>0.3</v>
      </c>
      <c r="E43" s="3">
        <v>510</v>
      </c>
      <c r="F43" s="3">
        <f t="shared" si="2"/>
        <v>153</v>
      </c>
      <c r="G43" s="20" t="s">
        <v>85</v>
      </c>
      <c r="H43" s="20" t="s">
        <v>87</v>
      </c>
      <c r="I43" s="20">
        <v>7</v>
      </c>
    </row>
    <row r="44" spans="1:9" ht="15.75" x14ac:dyDescent="0.25">
      <c r="A44" s="98">
        <v>6</v>
      </c>
      <c r="B44" s="11" t="s">
        <v>265</v>
      </c>
      <c r="C44" s="3">
        <v>265411</v>
      </c>
      <c r="D44" s="3">
        <v>0.3</v>
      </c>
      <c r="E44" s="3">
        <v>510</v>
      </c>
      <c r="F44" s="3">
        <f t="shared" si="2"/>
        <v>153</v>
      </c>
      <c r="G44" s="20" t="s">
        <v>85</v>
      </c>
      <c r="H44" s="20" t="s">
        <v>87</v>
      </c>
      <c r="I44" s="20">
        <v>7</v>
      </c>
    </row>
    <row r="45" spans="1:9" ht="15.75" x14ac:dyDescent="0.25">
      <c r="A45" s="3"/>
      <c r="B45" s="14" t="s">
        <v>13</v>
      </c>
      <c r="C45" s="3"/>
      <c r="D45" s="4">
        <f>SUM(D39:D44)</f>
        <v>2.5999999999999996</v>
      </c>
      <c r="E45" s="3"/>
      <c r="F45" s="4">
        <f>SUM(F39:F44)</f>
        <v>1626</v>
      </c>
      <c r="G45" s="25"/>
      <c r="H45" s="25"/>
      <c r="I45" s="25"/>
    </row>
    <row r="46" spans="1:9" ht="15.75" customHeight="1" x14ac:dyDescent="0.25">
      <c r="A46" s="141" t="s">
        <v>393</v>
      </c>
      <c r="B46" s="142"/>
      <c r="C46" s="142"/>
      <c r="D46" s="142"/>
      <c r="E46" s="142"/>
      <c r="F46" s="142"/>
      <c r="G46" s="142"/>
      <c r="H46" s="142"/>
      <c r="I46" s="143"/>
    </row>
    <row r="47" spans="1:9" ht="15.75" x14ac:dyDescent="0.25">
      <c r="A47" s="3">
        <v>1</v>
      </c>
      <c r="B47" s="11" t="s">
        <v>16</v>
      </c>
      <c r="C47" s="3" t="s">
        <v>6</v>
      </c>
      <c r="D47" s="3">
        <v>1</v>
      </c>
      <c r="E47" s="3">
        <v>650</v>
      </c>
      <c r="F47" s="3">
        <f>ROUND(D47*E47,0)</f>
        <v>650</v>
      </c>
      <c r="G47" s="23" t="s">
        <v>71</v>
      </c>
      <c r="H47" s="23" t="s">
        <v>72</v>
      </c>
      <c r="I47" s="23">
        <v>7</v>
      </c>
    </row>
    <row r="48" spans="1:9" ht="15.75" x14ac:dyDescent="0.25">
      <c r="A48" s="3">
        <v>2</v>
      </c>
      <c r="B48" s="11" t="s">
        <v>252</v>
      </c>
      <c r="C48" s="3" t="s">
        <v>253</v>
      </c>
      <c r="D48" s="3">
        <v>0.75</v>
      </c>
      <c r="E48" s="3">
        <v>500</v>
      </c>
      <c r="F48" s="3">
        <f>ROUND(D48*E48,0)</f>
        <v>375</v>
      </c>
      <c r="G48" s="20" t="s">
        <v>254</v>
      </c>
      <c r="H48" s="20" t="s">
        <v>80</v>
      </c>
      <c r="I48" s="20">
        <v>6</v>
      </c>
    </row>
    <row r="49" spans="1:9" ht="15.75" x14ac:dyDescent="0.25">
      <c r="A49" s="3">
        <v>3</v>
      </c>
      <c r="B49" s="11" t="s">
        <v>255</v>
      </c>
      <c r="C49" s="3" t="s">
        <v>256</v>
      </c>
      <c r="D49" s="3">
        <v>1.5</v>
      </c>
      <c r="E49" s="3">
        <v>500</v>
      </c>
      <c r="F49" s="3">
        <f>ROUND(D49*E49,0)</f>
        <v>750</v>
      </c>
      <c r="G49" s="20" t="s">
        <v>78</v>
      </c>
      <c r="H49" s="20" t="s">
        <v>80</v>
      </c>
      <c r="I49" s="20">
        <v>1</v>
      </c>
    </row>
    <row r="50" spans="1:9" ht="31.5" x14ac:dyDescent="0.25">
      <c r="A50" s="3">
        <v>4</v>
      </c>
      <c r="B50" s="11" t="s">
        <v>257</v>
      </c>
      <c r="C50" s="3" t="s">
        <v>258</v>
      </c>
      <c r="D50" s="31">
        <v>1.5</v>
      </c>
      <c r="E50" s="3">
        <v>500</v>
      </c>
      <c r="F50" s="3">
        <f>ROUND(D50*E50,0)</f>
        <v>750</v>
      </c>
      <c r="G50" s="23" t="s">
        <v>177</v>
      </c>
      <c r="H50" s="23" t="s">
        <v>88</v>
      </c>
      <c r="I50" s="23">
        <v>4</v>
      </c>
    </row>
    <row r="51" spans="1:9" ht="15.75" x14ac:dyDescent="0.25">
      <c r="A51" s="3"/>
      <c r="B51" s="107" t="s">
        <v>13</v>
      </c>
      <c r="C51" s="3"/>
      <c r="D51" s="4">
        <f>SUM(D47:D50)</f>
        <v>4.75</v>
      </c>
      <c r="E51" s="3"/>
      <c r="F51" s="4">
        <f>SUM(F47:F50)</f>
        <v>2525</v>
      </c>
      <c r="G51" s="25"/>
      <c r="H51" s="25"/>
      <c r="I51" s="25"/>
    </row>
    <row r="52" spans="1:9" ht="31.5" x14ac:dyDescent="0.25">
      <c r="A52" s="3"/>
      <c r="B52" s="64" t="s">
        <v>241</v>
      </c>
      <c r="C52" s="3"/>
      <c r="D52" s="4"/>
      <c r="E52" s="3"/>
      <c r="F52" s="4">
        <v>217</v>
      </c>
      <c r="G52" s="25"/>
      <c r="H52" s="25"/>
      <c r="I52" s="25"/>
    </row>
    <row r="53" spans="1:9" ht="15.75" x14ac:dyDescent="0.25">
      <c r="A53" s="3"/>
      <c r="B53" s="107" t="s">
        <v>13</v>
      </c>
      <c r="C53" s="3"/>
      <c r="D53" s="4"/>
      <c r="E53" s="3"/>
      <c r="F53" s="4">
        <f>F51+F52</f>
        <v>2742</v>
      </c>
      <c r="G53" s="25"/>
      <c r="H53" s="25"/>
      <c r="I53" s="25"/>
    </row>
    <row r="54" spans="1:9" ht="15.75" customHeight="1" x14ac:dyDescent="0.25">
      <c r="A54" s="141" t="s">
        <v>397</v>
      </c>
      <c r="B54" s="142"/>
      <c r="C54" s="142"/>
      <c r="D54" s="142"/>
      <c r="E54" s="142"/>
      <c r="F54" s="142"/>
      <c r="G54" s="142"/>
      <c r="H54" s="142"/>
      <c r="I54" s="143"/>
    </row>
    <row r="55" spans="1:9" ht="15.75" x14ac:dyDescent="0.25">
      <c r="A55" s="3">
        <v>1</v>
      </c>
      <c r="B55" s="11" t="s">
        <v>22</v>
      </c>
      <c r="C55" s="3" t="s">
        <v>23</v>
      </c>
      <c r="D55" s="3">
        <v>3</v>
      </c>
      <c r="E55" s="3">
        <v>580</v>
      </c>
      <c r="F55" s="3">
        <f>ROUND(D55*E55,0)</f>
        <v>1740</v>
      </c>
      <c r="G55" s="23" t="s">
        <v>90</v>
      </c>
      <c r="H55" s="23" t="s">
        <v>80</v>
      </c>
      <c r="I55" s="23">
        <v>4</v>
      </c>
    </row>
    <row r="56" spans="1:9" ht="46.5" customHeight="1" x14ac:dyDescent="0.25">
      <c r="A56" s="3">
        <v>2</v>
      </c>
      <c r="B56" s="11" t="s">
        <v>61</v>
      </c>
      <c r="C56" s="3" t="s">
        <v>62</v>
      </c>
      <c r="D56" s="3">
        <v>0.2</v>
      </c>
      <c r="E56" s="9" t="s">
        <v>380</v>
      </c>
      <c r="F56" s="9">
        <v>101</v>
      </c>
      <c r="G56" s="23" t="s">
        <v>90</v>
      </c>
      <c r="H56" s="23" t="s">
        <v>80</v>
      </c>
      <c r="I56" s="23">
        <v>4</v>
      </c>
    </row>
    <row r="57" spans="1:9" ht="15.75" x14ac:dyDescent="0.25">
      <c r="A57" s="3">
        <v>3</v>
      </c>
      <c r="B57" s="11" t="s">
        <v>259</v>
      </c>
      <c r="C57" s="3" t="s">
        <v>260</v>
      </c>
      <c r="D57" s="3">
        <v>0.3</v>
      </c>
      <c r="E57" s="3">
        <v>500</v>
      </c>
      <c r="F57" s="3">
        <f>ROUND(D57*E57,0)</f>
        <v>150</v>
      </c>
      <c r="G57" s="20" t="s">
        <v>85</v>
      </c>
      <c r="H57" s="20" t="s">
        <v>87</v>
      </c>
      <c r="I57" s="20">
        <v>7</v>
      </c>
    </row>
    <row r="58" spans="1:9" ht="15.75" customHeight="1" x14ac:dyDescent="0.25">
      <c r="A58" s="3"/>
      <c r="B58" s="14" t="s">
        <v>13</v>
      </c>
      <c r="C58" s="3"/>
      <c r="D58" s="32">
        <f>SUM(D55:D57)</f>
        <v>3.5</v>
      </c>
      <c r="E58" s="3"/>
      <c r="F58" s="4">
        <f>SUM(F55:F57)</f>
        <v>1991</v>
      </c>
      <c r="G58" s="25"/>
      <c r="H58" s="25"/>
      <c r="I58" s="25"/>
    </row>
    <row r="59" spans="1:9" ht="15.75" customHeight="1" x14ac:dyDescent="0.25">
      <c r="A59" s="148" t="s">
        <v>250</v>
      </c>
      <c r="B59" s="149"/>
      <c r="C59" s="149"/>
      <c r="D59" s="149"/>
      <c r="E59" s="149"/>
      <c r="F59" s="150"/>
      <c r="G59" s="25"/>
      <c r="H59" s="25"/>
      <c r="I59" s="25"/>
    </row>
    <row r="60" spans="1:9" ht="15.75" x14ac:dyDescent="0.25">
      <c r="A60" s="3">
        <v>1</v>
      </c>
      <c r="B60" s="11" t="s">
        <v>45</v>
      </c>
      <c r="C60" s="3" t="s">
        <v>98</v>
      </c>
      <c r="D60" s="3">
        <v>1</v>
      </c>
      <c r="E60" s="3">
        <v>950</v>
      </c>
      <c r="F60" s="3">
        <f t="shared" ref="F60:F69" si="3">ROUND(D60*E60,0)</f>
        <v>950</v>
      </c>
      <c r="G60" s="20" t="s">
        <v>69</v>
      </c>
      <c r="H60" s="20" t="s">
        <v>70</v>
      </c>
      <c r="I60" s="20">
        <v>13</v>
      </c>
    </row>
    <row r="61" spans="1:9" ht="31.5" x14ac:dyDescent="0.25">
      <c r="A61" s="3">
        <v>2</v>
      </c>
      <c r="B61" s="11" t="s">
        <v>165</v>
      </c>
      <c r="C61" s="3" t="s">
        <v>251</v>
      </c>
      <c r="D61" s="3">
        <v>1</v>
      </c>
      <c r="E61" s="3">
        <v>720</v>
      </c>
      <c r="F61" s="3">
        <f t="shared" si="3"/>
        <v>720</v>
      </c>
      <c r="G61" s="20" t="s">
        <v>82</v>
      </c>
      <c r="H61" s="20" t="s">
        <v>83</v>
      </c>
      <c r="I61" s="20">
        <v>8</v>
      </c>
    </row>
    <row r="62" spans="1:9" ht="84.75" customHeight="1" x14ac:dyDescent="0.25">
      <c r="A62" s="98">
        <v>3</v>
      </c>
      <c r="B62" s="15" t="s">
        <v>111</v>
      </c>
      <c r="C62" s="12" t="s">
        <v>112</v>
      </c>
      <c r="D62" s="3">
        <v>0.5</v>
      </c>
      <c r="E62" s="3" t="s">
        <v>405</v>
      </c>
      <c r="F62" s="3">
        <v>480</v>
      </c>
      <c r="G62" s="26" t="s">
        <v>82</v>
      </c>
      <c r="H62" s="26" t="s">
        <v>234</v>
      </c>
      <c r="I62" s="26">
        <v>9</v>
      </c>
    </row>
    <row r="63" spans="1:9" ht="15.75" x14ac:dyDescent="0.25">
      <c r="A63" s="98">
        <v>4</v>
      </c>
      <c r="B63" s="15" t="s">
        <v>135</v>
      </c>
      <c r="C63" s="12" t="s">
        <v>136</v>
      </c>
      <c r="D63" s="3">
        <v>0.5</v>
      </c>
      <c r="E63" s="3">
        <v>720</v>
      </c>
      <c r="F63" s="3">
        <f>ROUND(D63*E63,0)</f>
        <v>360</v>
      </c>
      <c r="G63" s="23" t="s">
        <v>91</v>
      </c>
      <c r="H63" s="23" t="s">
        <v>75</v>
      </c>
      <c r="I63" s="23">
        <v>7</v>
      </c>
    </row>
    <row r="64" spans="1:9" ht="15.75" x14ac:dyDescent="0.25">
      <c r="A64" s="98">
        <v>5</v>
      </c>
      <c r="B64" s="71" t="s">
        <v>100</v>
      </c>
      <c r="C64" s="3" t="s">
        <v>166</v>
      </c>
      <c r="D64" s="3">
        <v>1</v>
      </c>
      <c r="E64" s="3">
        <v>750</v>
      </c>
      <c r="F64" s="3">
        <f t="shared" si="3"/>
        <v>750</v>
      </c>
      <c r="G64" s="26" t="s">
        <v>102</v>
      </c>
      <c r="H64" s="26" t="s">
        <v>110</v>
      </c>
      <c r="I64" s="26">
        <v>8</v>
      </c>
    </row>
    <row r="65" spans="1:9" ht="15" customHeight="1" x14ac:dyDescent="0.25">
      <c r="A65" s="98">
        <v>6</v>
      </c>
      <c r="B65" s="118" t="s">
        <v>108</v>
      </c>
      <c r="C65" s="3" t="s">
        <v>109</v>
      </c>
      <c r="D65" s="3">
        <v>1</v>
      </c>
      <c r="E65" s="3">
        <v>650</v>
      </c>
      <c r="F65" s="3">
        <f t="shared" ref="F65" si="4">ROUND(D65*E65,0)</f>
        <v>650</v>
      </c>
      <c r="G65" s="26" t="s">
        <v>102</v>
      </c>
      <c r="H65" s="26" t="s">
        <v>234</v>
      </c>
      <c r="I65" s="26">
        <v>5</v>
      </c>
    </row>
    <row r="66" spans="1:9" ht="15.75" x14ac:dyDescent="0.25">
      <c r="A66" s="98">
        <v>7</v>
      </c>
      <c r="B66" s="11" t="s">
        <v>167</v>
      </c>
      <c r="C66" s="3" t="s">
        <v>104</v>
      </c>
      <c r="D66" s="3">
        <v>0.5</v>
      </c>
      <c r="E66" s="3">
        <v>650</v>
      </c>
      <c r="F66" s="3">
        <f t="shared" si="3"/>
        <v>325</v>
      </c>
      <c r="G66" s="20" t="s">
        <v>102</v>
      </c>
      <c r="H66" s="20" t="s">
        <v>81</v>
      </c>
      <c r="I66" s="20">
        <v>4</v>
      </c>
    </row>
    <row r="67" spans="1:9" ht="78" customHeight="1" x14ac:dyDescent="0.25">
      <c r="A67" s="98">
        <v>8</v>
      </c>
      <c r="B67" s="11" t="s">
        <v>105</v>
      </c>
      <c r="C67" s="3" t="s">
        <v>106</v>
      </c>
      <c r="D67" s="3">
        <v>8</v>
      </c>
      <c r="E67" s="3" t="s">
        <v>439</v>
      </c>
      <c r="F67" s="3">
        <v>4440</v>
      </c>
      <c r="G67" s="20" t="s">
        <v>102</v>
      </c>
      <c r="H67" s="20" t="s">
        <v>80</v>
      </c>
      <c r="I67" s="20">
        <v>3</v>
      </c>
    </row>
    <row r="68" spans="1:9" ht="15.75" x14ac:dyDescent="0.25">
      <c r="A68" s="98">
        <v>9</v>
      </c>
      <c r="B68" s="11" t="s">
        <v>114</v>
      </c>
      <c r="C68" s="3" t="s">
        <v>115</v>
      </c>
      <c r="D68" s="3">
        <v>1</v>
      </c>
      <c r="E68" s="3">
        <v>500</v>
      </c>
      <c r="F68" s="3">
        <f t="shared" si="3"/>
        <v>500</v>
      </c>
      <c r="G68" s="20" t="s">
        <v>78</v>
      </c>
      <c r="H68" s="20" t="s">
        <v>80</v>
      </c>
      <c r="I68" s="20">
        <v>1</v>
      </c>
    </row>
    <row r="69" spans="1:9" ht="15.75" x14ac:dyDescent="0.25">
      <c r="A69" s="98">
        <v>10</v>
      </c>
      <c r="B69" s="11" t="s">
        <v>9</v>
      </c>
      <c r="C69" s="3" t="s">
        <v>10</v>
      </c>
      <c r="D69" s="3">
        <v>1</v>
      </c>
      <c r="E69" s="3">
        <v>500</v>
      </c>
      <c r="F69" s="3">
        <f t="shared" si="3"/>
        <v>500</v>
      </c>
      <c r="G69" s="20" t="s">
        <v>78</v>
      </c>
      <c r="H69" s="20" t="s">
        <v>80</v>
      </c>
      <c r="I69" s="20">
        <v>1</v>
      </c>
    </row>
    <row r="70" spans="1:9" ht="15.75" x14ac:dyDescent="0.25">
      <c r="A70" s="3"/>
      <c r="B70" s="14" t="s">
        <v>13</v>
      </c>
      <c r="C70" s="3"/>
      <c r="D70" s="32">
        <f>SUM(D60:D69)</f>
        <v>15.5</v>
      </c>
      <c r="E70" s="3"/>
      <c r="F70" s="4">
        <f>SUM(F60:F69)</f>
        <v>9675</v>
      </c>
      <c r="G70" s="25"/>
      <c r="H70" s="25"/>
      <c r="I70" s="25"/>
    </row>
  </sheetData>
  <mergeCells count="13">
    <mergeCell ref="A38:F38"/>
    <mergeCell ref="A59:F59"/>
    <mergeCell ref="A35:I35"/>
    <mergeCell ref="A46:I46"/>
    <mergeCell ref="A54:I54"/>
    <mergeCell ref="A1:I1"/>
    <mergeCell ref="A4:I4"/>
    <mergeCell ref="A8:I8"/>
    <mergeCell ref="A32:I32"/>
    <mergeCell ref="A28:I28"/>
    <mergeCell ref="A24:I24"/>
    <mergeCell ref="A19:I19"/>
    <mergeCell ref="A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I47"/>
  <sheetViews>
    <sheetView workbookViewId="0">
      <selection sqref="A1:I1"/>
    </sheetView>
  </sheetViews>
  <sheetFormatPr defaultRowHeight="15" x14ac:dyDescent="0.25"/>
  <cols>
    <col min="2" max="2" width="22.140625" customWidth="1"/>
    <col min="3" max="3" width="11.5703125" customWidth="1"/>
    <col min="5" max="5" width="13.42578125" customWidth="1"/>
    <col min="6" max="6" width="13.140625" customWidth="1"/>
    <col min="9" max="9" width="14.140625" customWidth="1"/>
  </cols>
  <sheetData>
    <row r="1" spans="1:9" s="110" customFormat="1" ht="15.75" customHeight="1" x14ac:dyDescent="0.25">
      <c r="A1" s="133" t="s">
        <v>454</v>
      </c>
      <c r="B1" s="133"/>
      <c r="C1" s="133"/>
      <c r="D1" s="133"/>
      <c r="E1" s="133"/>
      <c r="F1" s="133"/>
      <c r="G1" s="133"/>
      <c r="H1" s="133"/>
      <c r="I1" s="133"/>
    </row>
    <row r="2" spans="1:9" ht="38.25" customHeight="1" x14ac:dyDescent="0.25">
      <c r="A2" s="137" t="s">
        <v>350</v>
      </c>
      <c r="B2" s="137"/>
      <c r="C2" s="137"/>
      <c r="D2" s="137"/>
      <c r="E2" s="137"/>
      <c r="F2" s="137"/>
      <c r="G2" s="137"/>
      <c r="H2" s="137"/>
      <c r="I2" s="137"/>
    </row>
    <row r="3" spans="1:9" ht="47.25" x14ac:dyDescent="0.25">
      <c r="A3" s="101" t="s">
        <v>0</v>
      </c>
      <c r="B3" s="95" t="s">
        <v>1</v>
      </c>
      <c r="C3" s="95" t="s">
        <v>2</v>
      </c>
      <c r="D3" s="95" t="s">
        <v>3</v>
      </c>
      <c r="E3" s="94" t="s">
        <v>337</v>
      </c>
      <c r="F3" s="95" t="s">
        <v>338</v>
      </c>
      <c r="G3" s="95" t="s">
        <v>339</v>
      </c>
      <c r="H3" s="95" t="s">
        <v>340</v>
      </c>
      <c r="I3" s="95" t="s">
        <v>341</v>
      </c>
    </row>
    <row r="4" spans="1:9" ht="15.75" customHeight="1" x14ac:dyDescent="0.25">
      <c r="A4" s="168" t="s">
        <v>137</v>
      </c>
      <c r="B4" s="169"/>
      <c r="C4" s="169"/>
      <c r="D4" s="169"/>
      <c r="E4" s="169"/>
      <c r="F4" s="169"/>
      <c r="G4" s="169"/>
      <c r="H4" s="169"/>
      <c r="I4" s="170"/>
    </row>
    <row r="5" spans="1:9" ht="15.75" x14ac:dyDescent="0.25">
      <c r="A5" s="3">
        <v>1</v>
      </c>
      <c r="B5" s="8" t="s">
        <v>5</v>
      </c>
      <c r="C5" s="3" t="s">
        <v>6</v>
      </c>
      <c r="D5" s="3">
        <v>1</v>
      </c>
      <c r="E5" s="3">
        <v>795</v>
      </c>
      <c r="F5" s="3">
        <f>ROUND(D5*E5,0)</f>
        <v>795</v>
      </c>
      <c r="G5" s="23" t="s">
        <v>71</v>
      </c>
      <c r="H5" s="23" t="s">
        <v>72</v>
      </c>
      <c r="I5" s="23">
        <v>7</v>
      </c>
    </row>
    <row r="6" spans="1:9" ht="15.75" x14ac:dyDescent="0.25">
      <c r="A6" s="2"/>
      <c r="B6" s="14" t="s">
        <v>13</v>
      </c>
      <c r="C6" s="3"/>
      <c r="D6" s="4">
        <f>SUM(D5)</f>
        <v>1</v>
      </c>
      <c r="E6" s="4"/>
      <c r="F6" s="4">
        <f>SUM(F5)</f>
        <v>795</v>
      </c>
      <c r="G6" s="25"/>
      <c r="H6" s="25"/>
      <c r="I6" s="25"/>
    </row>
    <row r="7" spans="1:9" ht="15.75" customHeight="1" x14ac:dyDescent="0.25">
      <c r="A7" s="145" t="s">
        <v>29</v>
      </c>
      <c r="B7" s="146"/>
      <c r="C7" s="146"/>
      <c r="D7" s="146"/>
      <c r="E7" s="146"/>
      <c r="F7" s="146"/>
      <c r="G7" s="146"/>
      <c r="H7" s="146"/>
      <c r="I7" s="147"/>
    </row>
    <row r="8" spans="1:9" ht="15.75" x14ac:dyDescent="0.25">
      <c r="A8" s="3">
        <v>1</v>
      </c>
      <c r="B8" s="8" t="s">
        <v>266</v>
      </c>
      <c r="C8" s="3" t="s">
        <v>94</v>
      </c>
      <c r="D8" s="3">
        <v>1</v>
      </c>
      <c r="E8" s="3">
        <v>1002</v>
      </c>
      <c r="F8" s="3">
        <f>ROUND(D8*E8,0)</f>
        <v>1002</v>
      </c>
      <c r="G8" s="23" t="s">
        <v>74</v>
      </c>
      <c r="H8" s="23" t="s">
        <v>75</v>
      </c>
      <c r="I8" s="23">
        <v>10</v>
      </c>
    </row>
    <row r="9" spans="1:9" ht="15.75" x14ac:dyDescent="0.25">
      <c r="A9" s="3">
        <v>2</v>
      </c>
      <c r="B9" s="8" t="s">
        <v>63</v>
      </c>
      <c r="C9" s="3" t="s">
        <v>64</v>
      </c>
      <c r="D9" s="3">
        <v>1</v>
      </c>
      <c r="E9" s="3">
        <v>690</v>
      </c>
      <c r="F9" s="3">
        <f>ROUND(D9*E9,0)</f>
        <v>690</v>
      </c>
      <c r="G9" s="21" t="s">
        <v>78</v>
      </c>
      <c r="H9" s="21" t="s">
        <v>75</v>
      </c>
      <c r="I9" s="21">
        <v>4</v>
      </c>
    </row>
    <row r="10" spans="1:9" ht="31.5" x14ac:dyDescent="0.25">
      <c r="A10" s="98">
        <v>3</v>
      </c>
      <c r="B10" s="8" t="s">
        <v>96</v>
      </c>
      <c r="C10" s="3" t="s">
        <v>76</v>
      </c>
      <c r="D10" s="3">
        <v>2</v>
      </c>
      <c r="E10" s="3">
        <v>670</v>
      </c>
      <c r="F10" s="3">
        <f t="shared" ref="F10" si="0">ROUND(D10*E10,0)</f>
        <v>1340</v>
      </c>
      <c r="G10" s="88" t="s">
        <v>78</v>
      </c>
      <c r="H10" s="88" t="s">
        <v>75</v>
      </c>
      <c r="I10" s="88">
        <v>4</v>
      </c>
    </row>
    <row r="11" spans="1:9" ht="15.75" x14ac:dyDescent="0.25">
      <c r="A11" s="98">
        <v>4</v>
      </c>
      <c r="B11" s="8" t="s">
        <v>9</v>
      </c>
      <c r="C11" s="3" t="s">
        <v>10</v>
      </c>
      <c r="D11" s="3">
        <v>2</v>
      </c>
      <c r="E11" s="3">
        <v>500</v>
      </c>
      <c r="F11" s="3">
        <f>ROUND(D11*E11,0)</f>
        <v>1000</v>
      </c>
      <c r="G11" s="21" t="s">
        <v>78</v>
      </c>
      <c r="H11" s="21" t="s">
        <v>80</v>
      </c>
      <c r="I11" s="21">
        <v>1</v>
      </c>
    </row>
    <row r="12" spans="1:9" ht="15.75" x14ac:dyDescent="0.25">
      <c r="A12" s="98">
        <v>5</v>
      </c>
      <c r="B12" s="8" t="s">
        <v>199</v>
      </c>
      <c r="C12" s="3" t="s">
        <v>12</v>
      </c>
      <c r="D12" s="3">
        <v>1</v>
      </c>
      <c r="E12" s="3">
        <v>500</v>
      </c>
      <c r="F12" s="3">
        <f t="shared" ref="F12" si="1">ROUND(D12*E12,0)</f>
        <v>500</v>
      </c>
      <c r="G12" s="21" t="s">
        <v>78</v>
      </c>
      <c r="H12" s="21" t="s">
        <v>80</v>
      </c>
      <c r="I12" s="21">
        <v>1</v>
      </c>
    </row>
    <row r="13" spans="1:9" ht="15.75" x14ac:dyDescent="0.25">
      <c r="A13" s="98">
        <v>6</v>
      </c>
      <c r="B13" s="8" t="s">
        <v>7</v>
      </c>
      <c r="C13" s="3" t="s">
        <v>8</v>
      </c>
      <c r="D13" s="3">
        <v>0.5</v>
      </c>
      <c r="E13" s="3">
        <v>576</v>
      </c>
      <c r="F13" s="3">
        <f>ROUND(D13*E13,0)</f>
        <v>288</v>
      </c>
      <c r="G13" s="21" t="s">
        <v>78</v>
      </c>
      <c r="H13" s="21" t="s">
        <v>75</v>
      </c>
      <c r="I13" s="21">
        <v>4</v>
      </c>
    </row>
    <row r="14" spans="1:9" ht="15.75" x14ac:dyDescent="0.25">
      <c r="A14" s="2"/>
      <c r="B14" s="14" t="s">
        <v>13</v>
      </c>
      <c r="C14" s="4"/>
      <c r="D14" s="4">
        <f>SUM(D8:D13)</f>
        <v>7.5</v>
      </c>
      <c r="E14" s="4"/>
      <c r="F14" s="4">
        <f>SUM(F8:F13)</f>
        <v>4820</v>
      </c>
      <c r="G14" s="25"/>
      <c r="H14" s="25"/>
      <c r="I14" s="25"/>
    </row>
    <row r="15" spans="1:9" ht="15.75" x14ac:dyDescent="0.25">
      <c r="A15" s="139" t="s">
        <v>359</v>
      </c>
      <c r="B15" s="139"/>
      <c r="C15" s="139"/>
      <c r="D15" s="139"/>
      <c r="E15" s="139"/>
      <c r="F15" s="139"/>
      <c r="G15" s="25"/>
      <c r="H15" s="25"/>
      <c r="I15" s="25"/>
    </row>
    <row r="16" spans="1:9" ht="31.5" x14ac:dyDescent="0.25">
      <c r="A16" s="3">
        <v>1</v>
      </c>
      <c r="B16" s="8" t="s">
        <v>57</v>
      </c>
      <c r="C16" s="3" t="s">
        <v>25</v>
      </c>
      <c r="D16" s="3">
        <v>0.4</v>
      </c>
      <c r="E16" s="3">
        <v>599</v>
      </c>
      <c r="F16" s="3">
        <f>ROUND(D16*E16,0)</f>
        <v>240</v>
      </c>
      <c r="G16" s="23" t="s">
        <v>86</v>
      </c>
      <c r="H16" s="23" t="s">
        <v>88</v>
      </c>
      <c r="I16" s="23">
        <v>6</v>
      </c>
    </row>
    <row r="17" spans="1:9" ht="15.75" x14ac:dyDescent="0.25">
      <c r="A17" s="2"/>
      <c r="B17" s="14" t="s">
        <v>13</v>
      </c>
      <c r="C17" s="3"/>
      <c r="D17" s="4">
        <f>SUM(D16)</f>
        <v>0.4</v>
      </c>
      <c r="E17" s="4"/>
      <c r="F17" s="4">
        <f>SUM(F16)</f>
        <v>240</v>
      </c>
      <c r="G17" s="25"/>
      <c r="H17" s="25"/>
      <c r="I17" s="25"/>
    </row>
    <row r="18" spans="1:9" ht="15.75" x14ac:dyDescent="0.25">
      <c r="A18" s="135" t="s">
        <v>436</v>
      </c>
      <c r="B18" s="135"/>
      <c r="C18" s="135"/>
      <c r="D18" s="135"/>
      <c r="E18" s="135"/>
      <c r="F18" s="135"/>
      <c r="G18" s="25"/>
      <c r="H18" s="25"/>
      <c r="I18" s="25"/>
    </row>
    <row r="19" spans="1:9" ht="15.75" x14ac:dyDescent="0.25">
      <c r="A19" s="55">
        <v>1</v>
      </c>
      <c r="B19" s="56" t="s">
        <v>132</v>
      </c>
      <c r="C19" s="55" t="s">
        <v>133</v>
      </c>
      <c r="D19" s="65">
        <v>0.5</v>
      </c>
      <c r="E19" s="3">
        <v>650</v>
      </c>
      <c r="F19" s="65">
        <f>ROUND(D19*E19,0)</f>
        <v>325</v>
      </c>
      <c r="G19" s="23" t="s">
        <v>85</v>
      </c>
      <c r="H19" s="23" t="s">
        <v>89</v>
      </c>
      <c r="I19" s="23">
        <v>7</v>
      </c>
    </row>
    <row r="20" spans="1:9" ht="15.75" x14ac:dyDescent="0.25">
      <c r="A20" s="59"/>
      <c r="B20" s="57" t="s">
        <v>13</v>
      </c>
      <c r="C20" s="59"/>
      <c r="D20" s="4">
        <f>SUM(D19)</f>
        <v>0.5</v>
      </c>
      <c r="E20" s="4"/>
      <c r="F20" s="4">
        <f>SUM(F19)</f>
        <v>325</v>
      </c>
      <c r="G20" s="25"/>
      <c r="H20" s="25"/>
      <c r="I20" s="25"/>
    </row>
    <row r="21" spans="1:9" ht="15.75" x14ac:dyDescent="0.25">
      <c r="A21" s="135" t="s">
        <v>398</v>
      </c>
      <c r="B21" s="135"/>
      <c r="C21" s="135"/>
      <c r="D21" s="135"/>
      <c r="E21" s="135"/>
      <c r="F21" s="135"/>
      <c r="G21" s="25"/>
      <c r="H21" s="25"/>
      <c r="I21" s="25"/>
    </row>
    <row r="22" spans="1:9" ht="15.75" x14ac:dyDescent="0.25">
      <c r="A22" s="3">
        <v>1</v>
      </c>
      <c r="B22" s="8" t="s">
        <v>45</v>
      </c>
      <c r="C22" s="3" t="s">
        <v>117</v>
      </c>
      <c r="D22" s="3">
        <v>1</v>
      </c>
      <c r="E22" s="3">
        <v>577</v>
      </c>
      <c r="F22" s="3">
        <f>ROUND(D22*E22,0)</f>
        <v>577</v>
      </c>
      <c r="G22" s="20" t="s">
        <v>84</v>
      </c>
      <c r="H22" s="20" t="s">
        <v>75</v>
      </c>
      <c r="I22" s="20">
        <v>10</v>
      </c>
    </row>
    <row r="23" spans="1:9" ht="15.75" x14ac:dyDescent="0.25">
      <c r="A23" s="2"/>
      <c r="B23" s="14" t="s">
        <v>13</v>
      </c>
      <c r="C23" s="3"/>
      <c r="D23" s="4">
        <f>SUM(D22)</f>
        <v>1</v>
      </c>
      <c r="E23" s="4"/>
      <c r="F23" s="4">
        <f>SUM(F22)</f>
        <v>577</v>
      </c>
      <c r="G23" s="25"/>
      <c r="H23" s="25"/>
      <c r="I23" s="25"/>
    </row>
    <row r="24" spans="1:9" ht="15.75" x14ac:dyDescent="0.25">
      <c r="A24" s="135" t="s">
        <v>399</v>
      </c>
      <c r="B24" s="135"/>
      <c r="C24" s="135"/>
      <c r="D24" s="135"/>
      <c r="E24" s="135"/>
      <c r="F24" s="135"/>
      <c r="G24" s="25"/>
      <c r="H24" s="25"/>
      <c r="I24" s="25"/>
    </row>
    <row r="25" spans="1:9" ht="15.75" x14ac:dyDescent="0.25">
      <c r="A25" s="3">
        <v>1</v>
      </c>
      <c r="B25" s="8" t="s">
        <v>195</v>
      </c>
      <c r="C25" s="3" t="s">
        <v>24</v>
      </c>
      <c r="D25" s="3">
        <v>1</v>
      </c>
      <c r="E25" s="3">
        <v>780</v>
      </c>
      <c r="F25" s="3">
        <f>ROUND(D25*E25,0)</f>
        <v>780</v>
      </c>
      <c r="G25" s="20" t="s">
        <v>85</v>
      </c>
      <c r="H25" s="20" t="s">
        <v>75</v>
      </c>
      <c r="I25" s="20">
        <v>9</v>
      </c>
    </row>
    <row r="26" spans="1:9" ht="15.75" x14ac:dyDescent="0.25">
      <c r="A26" s="3">
        <v>2</v>
      </c>
      <c r="B26" s="8" t="s">
        <v>280</v>
      </c>
      <c r="C26" s="3" t="s">
        <v>52</v>
      </c>
      <c r="D26" s="3">
        <v>0.3</v>
      </c>
      <c r="E26" s="3">
        <v>510</v>
      </c>
      <c r="F26" s="3">
        <f>ROUND(D26*E26,0)</f>
        <v>153</v>
      </c>
      <c r="G26" s="23" t="s">
        <v>85</v>
      </c>
      <c r="H26" s="23" t="s">
        <v>87</v>
      </c>
      <c r="I26" s="23">
        <v>7</v>
      </c>
    </row>
    <row r="27" spans="1:9" ht="15.75" x14ac:dyDescent="0.25">
      <c r="A27" s="3">
        <v>3</v>
      </c>
      <c r="B27" s="8" t="s">
        <v>281</v>
      </c>
      <c r="C27" s="3" t="s">
        <v>123</v>
      </c>
      <c r="D27" s="3">
        <v>0.2</v>
      </c>
      <c r="E27" s="3">
        <v>510</v>
      </c>
      <c r="F27" s="3">
        <f>ROUND(D27*E27,0)</f>
        <v>102</v>
      </c>
      <c r="G27" s="23" t="s">
        <v>85</v>
      </c>
      <c r="H27" s="23" t="s">
        <v>87</v>
      </c>
      <c r="I27" s="23">
        <v>7</v>
      </c>
    </row>
    <row r="28" spans="1:9" ht="15.75" x14ac:dyDescent="0.25">
      <c r="A28" s="3">
        <v>4</v>
      </c>
      <c r="B28" s="8" t="s">
        <v>281</v>
      </c>
      <c r="C28" s="3" t="s">
        <v>123</v>
      </c>
      <c r="D28" s="3">
        <v>0.4</v>
      </c>
      <c r="E28" s="3">
        <v>510</v>
      </c>
      <c r="F28" s="3">
        <f>ROUND(D28*E28,0)</f>
        <v>204</v>
      </c>
      <c r="G28" s="23" t="s">
        <v>85</v>
      </c>
      <c r="H28" s="23" t="s">
        <v>87</v>
      </c>
      <c r="I28" s="23">
        <v>7</v>
      </c>
    </row>
    <row r="29" spans="1:9" ht="15.75" x14ac:dyDescent="0.25">
      <c r="A29" s="2"/>
      <c r="B29" s="14" t="s">
        <v>13</v>
      </c>
      <c r="C29" s="3"/>
      <c r="D29" s="4">
        <f>SUM(D25:D28)</f>
        <v>1.9</v>
      </c>
      <c r="E29" s="4"/>
      <c r="F29" s="4">
        <f>SUM(F25:F28)</f>
        <v>1239</v>
      </c>
      <c r="G29" s="25"/>
      <c r="H29" s="25"/>
      <c r="I29" s="25"/>
    </row>
    <row r="30" spans="1:9" ht="15.75" x14ac:dyDescent="0.25">
      <c r="A30" s="135" t="s">
        <v>267</v>
      </c>
      <c r="B30" s="135"/>
      <c r="C30" s="135"/>
      <c r="D30" s="135"/>
      <c r="E30" s="135"/>
      <c r="F30" s="135"/>
      <c r="G30" s="25"/>
      <c r="H30" s="25"/>
      <c r="I30" s="25"/>
    </row>
    <row r="31" spans="1:9" ht="15.75" x14ac:dyDescent="0.25">
      <c r="A31" s="3">
        <v>1</v>
      </c>
      <c r="B31" s="8" t="s">
        <v>45</v>
      </c>
      <c r="C31" s="3" t="s">
        <v>98</v>
      </c>
      <c r="D31" s="3">
        <v>1</v>
      </c>
      <c r="E31" s="3">
        <v>1150</v>
      </c>
      <c r="F31" s="3">
        <f t="shared" ref="F31:F42" si="2">ROUND(D31*E31,0)</f>
        <v>1150</v>
      </c>
      <c r="G31" s="20" t="s">
        <v>69</v>
      </c>
      <c r="H31" s="20" t="s">
        <v>70</v>
      </c>
      <c r="I31" s="20">
        <v>13</v>
      </c>
    </row>
    <row r="32" spans="1:9" ht="48" customHeight="1" x14ac:dyDescent="0.25">
      <c r="A32" s="3">
        <v>2</v>
      </c>
      <c r="B32" s="8" t="s">
        <v>268</v>
      </c>
      <c r="C32" s="67" t="s">
        <v>269</v>
      </c>
      <c r="D32" s="3">
        <v>1</v>
      </c>
      <c r="E32" s="3">
        <v>766</v>
      </c>
      <c r="F32" s="3">
        <f t="shared" si="2"/>
        <v>766</v>
      </c>
      <c r="G32" s="83" t="s">
        <v>74</v>
      </c>
      <c r="H32" s="83" t="s">
        <v>81</v>
      </c>
      <c r="I32" s="83">
        <v>6</v>
      </c>
    </row>
    <row r="33" spans="1:9" ht="47.25" x14ac:dyDescent="0.25">
      <c r="A33" s="98">
        <v>3</v>
      </c>
      <c r="B33" s="8" t="s">
        <v>111</v>
      </c>
      <c r="C33" s="3" t="s">
        <v>112</v>
      </c>
      <c r="D33" s="3">
        <v>0.7</v>
      </c>
      <c r="E33" s="9" t="s">
        <v>405</v>
      </c>
      <c r="F33" s="9">
        <v>672</v>
      </c>
      <c r="G33" s="26" t="s">
        <v>82</v>
      </c>
      <c r="H33" s="26" t="s">
        <v>234</v>
      </c>
      <c r="I33" s="26">
        <v>9</v>
      </c>
    </row>
    <row r="34" spans="1:9" ht="15.75" x14ac:dyDescent="0.25">
      <c r="A34" s="98">
        <v>4</v>
      </c>
      <c r="B34" s="8" t="s">
        <v>272</v>
      </c>
      <c r="C34" s="68" t="s">
        <v>273</v>
      </c>
      <c r="D34" s="3">
        <v>1</v>
      </c>
      <c r="E34" s="3">
        <v>820</v>
      </c>
      <c r="F34" s="3">
        <f>ROUND(D34*E34,0)</f>
        <v>820</v>
      </c>
      <c r="G34" s="23" t="s">
        <v>91</v>
      </c>
      <c r="H34" s="23" t="s">
        <v>75</v>
      </c>
      <c r="I34" s="23">
        <v>7</v>
      </c>
    </row>
    <row r="35" spans="1:9" ht="31.5" x14ac:dyDescent="0.25">
      <c r="A35" s="98">
        <v>5</v>
      </c>
      <c r="B35" s="8" t="s">
        <v>275</v>
      </c>
      <c r="C35" s="3" t="s">
        <v>276</v>
      </c>
      <c r="D35" s="3">
        <v>1</v>
      </c>
      <c r="E35" s="3">
        <v>720</v>
      </c>
      <c r="F35" s="3">
        <f>ROUND(D35*E35,0)</f>
        <v>720</v>
      </c>
      <c r="G35" s="23" t="s">
        <v>91</v>
      </c>
      <c r="H35" s="23" t="s">
        <v>75</v>
      </c>
      <c r="I35" s="23">
        <v>7</v>
      </c>
    </row>
    <row r="36" spans="1:9" ht="15.75" x14ac:dyDescent="0.25">
      <c r="A36" s="98">
        <v>6</v>
      </c>
      <c r="B36" s="8" t="s">
        <v>100</v>
      </c>
      <c r="C36" s="3" t="s">
        <v>166</v>
      </c>
      <c r="D36" s="3">
        <v>1</v>
      </c>
      <c r="E36" s="3">
        <v>750</v>
      </c>
      <c r="F36" s="3">
        <f t="shared" si="2"/>
        <v>750</v>
      </c>
      <c r="G36" s="26" t="s">
        <v>102</v>
      </c>
      <c r="H36" s="26" t="s">
        <v>110</v>
      </c>
      <c r="I36" s="26">
        <v>8</v>
      </c>
    </row>
    <row r="37" spans="1:9" ht="15.75" x14ac:dyDescent="0.25">
      <c r="A37" s="98">
        <v>8</v>
      </c>
      <c r="B37" s="8" t="s">
        <v>270</v>
      </c>
      <c r="C37" s="3" t="s">
        <v>109</v>
      </c>
      <c r="D37" s="3">
        <v>1</v>
      </c>
      <c r="E37" s="3">
        <v>650</v>
      </c>
      <c r="F37" s="3">
        <f>ROUND(D37*E37,0)</f>
        <v>650</v>
      </c>
      <c r="G37" s="26" t="s">
        <v>102</v>
      </c>
      <c r="H37" s="26" t="s">
        <v>234</v>
      </c>
      <c r="I37" s="26">
        <v>5</v>
      </c>
    </row>
    <row r="38" spans="1:9" ht="15.75" x14ac:dyDescent="0.25">
      <c r="A38" s="98">
        <v>7</v>
      </c>
      <c r="B38" s="8" t="s">
        <v>167</v>
      </c>
      <c r="C38" s="3" t="s">
        <v>104</v>
      </c>
      <c r="D38" s="3">
        <v>1</v>
      </c>
      <c r="E38" s="3">
        <v>650</v>
      </c>
      <c r="F38" s="3">
        <f t="shared" si="2"/>
        <v>650</v>
      </c>
      <c r="G38" s="20" t="s">
        <v>102</v>
      </c>
      <c r="H38" s="20" t="s">
        <v>81</v>
      </c>
      <c r="I38" s="20">
        <v>4</v>
      </c>
    </row>
    <row r="39" spans="1:9" ht="47.25" x14ac:dyDescent="0.25">
      <c r="A39" s="98">
        <v>9</v>
      </c>
      <c r="B39" s="8" t="s">
        <v>271</v>
      </c>
      <c r="C39" s="3" t="s">
        <v>106</v>
      </c>
      <c r="D39" s="3">
        <v>14</v>
      </c>
      <c r="E39" s="9" t="s">
        <v>439</v>
      </c>
      <c r="F39" s="9">
        <v>7770</v>
      </c>
      <c r="G39" s="20" t="s">
        <v>102</v>
      </c>
      <c r="H39" s="20" t="s">
        <v>80</v>
      </c>
      <c r="I39" s="20">
        <v>3</v>
      </c>
    </row>
    <row r="40" spans="1:9" ht="15.75" x14ac:dyDescent="0.25">
      <c r="A40" s="98">
        <v>10</v>
      </c>
      <c r="B40" s="8" t="s">
        <v>17</v>
      </c>
      <c r="C40" s="3" t="s">
        <v>18</v>
      </c>
      <c r="D40" s="3">
        <v>2</v>
      </c>
      <c r="E40" s="3">
        <v>508</v>
      </c>
      <c r="F40" s="3">
        <f t="shared" si="2"/>
        <v>1016</v>
      </c>
      <c r="G40" s="88" t="s">
        <v>78</v>
      </c>
      <c r="H40" s="88" t="s">
        <v>75</v>
      </c>
      <c r="I40" s="88">
        <v>4</v>
      </c>
    </row>
    <row r="41" spans="1:9" ht="15.75" x14ac:dyDescent="0.25">
      <c r="A41" s="98">
        <v>11</v>
      </c>
      <c r="B41" s="8" t="s">
        <v>19</v>
      </c>
      <c r="C41" s="3" t="s">
        <v>20</v>
      </c>
      <c r="D41" s="3">
        <v>2</v>
      </c>
      <c r="E41" s="3">
        <v>500</v>
      </c>
      <c r="F41" s="3">
        <f t="shared" si="2"/>
        <v>1000</v>
      </c>
      <c r="G41" s="23" t="s">
        <v>78</v>
      </c>
      <c r="H41" s="23" t="s">
        <v>80</v>
      </c>
      <c r="I41" s="23">
        <v>1</v>
      </c>
    </row>
    <row r="42" spans="1:9" ht="15.75" x14ac:dyDescent="0.25">
      <c r="A42" s="98">
        <v>14</v>
      </c>
      <c r="B42" s="8" t="s">
        <v>201</v>
      </c>
      <c r="C42" s="3" t="s">
        <v>202</v>
      </c>
      <c r="D42" s="3">
        <v>1</v>
      </c>
      <c r="E42" s="3">
        <v>500</v>
      </c>
      <c r="F42" s="3">
        <f t="shared" si="2"/>
        <v>500</v>
      </c>
      <c r="G42" s="23" t="s">
        <v>78</v>
      </c>
      <c r="H42" s="23" t="s">
        <v>80</v>
      </c>
      <c r="I42" s="23">
        <v>1</v>
      </c>
    </row>
    <row r="43" spans="1:9" ht="15.75" x14ac:dyDescent="0.25">
      <c r="A43" s="98">
        <v>12</v>
      </c>
      <c r="B43" s="8" t="s">
        <v>278</v>
      </c>
      <c r="C43" s="3" t="s">
        <v>279</v>
      </c>
      <c r="D43" s="3">
        <v>1</v>
      </c>
      <c r="E43" s="3">
        <v>500</v>
      </c>
      <c r="F43" s="3">
        <f>ROUND(D43*E43,0)</f>
        <v>500</v>
      </c>
      <c r="G43" s="20" t="s">
        <v>74</v>
      </c>
      <c r="H43" s="20" t="s">
        <v>81</v>
      </c>
      <c r="I43" s="20">
        <v>6</v>
      </c>
    </row>
    <row r="44" spans="1:9" ht="15.75" x14ac:dyDescent="0.25">
      <c r="A44" s="98">
        <v>13</v>
      </c>
      <c r="B44" s="8" t="s">
        <v>107</v>
      </c>
      <c r="C44" s="3" t="s">
        <v>174</v>
      </c>
      <c r="D44" s="3">
        <v>1</v>
      </c>
      <c r="E44" s="3">
        <v>508</v>
      </c>
      <c r="F44" s="3">
        <f>ROUND(D44*E44,0)</f>
        <v>508</v>
      </c>
      <c r="G44" s="88" t="s">
        <v>78</v>
      </c>
      <c r="H44" s="88" t="s">
        <v>75</v>
      </c>
      <c r="I44" s="88">
        <v>4</v>
      </c>
    </row>
    <row r="45" spans="1:9" ht="31.5" x14ac:dyDescent="0.25">
      <c r="A45" s="98">
        <v>15</v>
      </c>
      <c r="B45" s="8" t="s">
        <v>277</v>
      </c>
      <c r="C45" s="3" t="s">
        <v>258</v>
      </c>
      <c r="D45" s="3">
        <v>1.75</v>
      </c>
      <c r="E45" s="3">
        <v>500</v>
      </c>
      <c r="F45" s="3">
        <f>ROUND(D45*E45,0)</f>
        <v>875</v>
      </c>
      <c r="G45" s="23" t="s">
        <v>177</v>
      </c>
      <c r="H45" s="23" t="s">
        <v>88</v>
      </c>
      <c r="I45" s="23">
        <v>4</v>
      </c>
    </row>
    <row r="46" spans="1:9" ht="15.75" x14ac:dyDescent="0.25">
      <c r="A46" s="98">
        <v>16</v>
      </c>
      <c r="B46" s="8" t="s">
        <v>9</v>
      </c>
      <c r="C46" s="3" t="s">
        <v>10</v>
      </c>
      <c r="D46" s="3">
        <v>3</v>
      </c>
      <c r="E46" s="3">
        <v>500</v>
      </c>
      <c r="F46" s="3">
        <f>ROUND(D46*E46,0)</f>
        <v>1500</v>
      </c>
      <c r="G46" s="21" t="s">
        <v>78</v>
      </c>
      <c r="H46" s="21" t="s">
        <v>80</v>
      </c>
      <c r="I46" s="21">
        <v>1</v>
      </c>
    </row>
    <row r="47" spans="1:9" ht="15.75" x14ac:dyDescent="0.25">
      <c r="A47" s="3"/>
      <c r="B47" s="14" t="s">
        <v>13</v>
      </c>
      <c r="C47" s="4"/>
      <c r="D47" s="4">
        <f>SUM(D31:D42)</f>
        <v>26.7</v>
      </c>
      <c r="E47" s="4"/>
      <c r="F47" s="4">
        <f>SUM(F31:F42)</f>
        <v>16464</v>
      </c>
      <c r="G47" s="25"/>
      <c r="H47" s="25"/>
      <c r="I47" s="25"/>
    </row>
  </sheetData>
  <mergeCells count="9">
    <mergeCell ref="A30:F30"/>
    <mergeCell ref="A21:F21"/>
    <mergeCell ref="A24:F24"/>
    <mergeCell ref="A1:I1"/>
    <mergeCell ref="A4:I4"/>
    <mergeCell ref="A7:I7"/>
    <mergeCell ref="A2:I2"/>
    <mergeCell ref="A15:F15"/>
    <mergeCell ref="A18:F18"/>
  </mergeCells>
  <hyperlinks>
    <hyperlink ref="C32" r:id="rId1" display="http://www.lm.gov.lv/text/80" xr:uid="{00000000-0004-0000-0800-000000000000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14</vt:i4>
      </vt:variant>
      <vt:variant>
        <vt:lpstr>Diapazoni ar nosaukumiem</vt:lpstr>
      </vt:variant>
      <vt:variant>
        <vt:i4>1</vt:i4>
      </vt:variant>
    </vt:vector>
  </HeadingPairs>
  <TitlesOfParts>
    <vt:vector size="15" baseType="lpstr">
      <vt:lpstr>Arona</vt:lpstr>
      <vt:lpstr>Barkava</vt:lpstr>
      <vt:lpstr>Bērzaune</vt:lpstr>
      <vt:lpstr>Dzelzava</vt:lpstr>
      <vt:lpstr>Kalsnava</vt:lpstr>
      <vt:lpstr>Lazdona</vt:lpstr>
      <vt:lpstr>Liezēre</vt:lpstr>
      <vt:lpstr>Ļaudona</vt:lpstr>
      <vt:lpstr>Mārciena</vt:lpstr>
      <vt:lpstr>Mētriena</vt:lpstr>
      <vt:lpstr>Ošupe</vt:lpstr>
      <vt:lpstr>Prauliena</vt:lpstr>
      <vt:lpstr>Sarkaņi</vt:lpstr>
      <vt:lpstr>Vestiena</vt:lpstr>
      <vt:lpstr>Arona!Drukas_apgabals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Einika</dc:creator>
  <cp:lastModifiedBy>LindaV</cp:lastModifiedBy>
  <cp:lastPrinted>2021-01-04T12:58:58Z</cp:lastPrinted>
  <dcterms:created xsi:type="dcterms:W3CDTF">2020-08-06T11:53:12Z</dcterms:created>
  <dcterms:modified xsi:type="dcterms:W3CDTF">2021-11-26T13:28:45Z</dcterms:modified>
</cp:coreProperties>
</file>